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329" codeName="{7FF41506-D638-49D5-72EF-22EC70B826FC}"/>
  <workbookPr codeName="ThisWorkbook"/>
  <mc:AlternateContent xmlns:mc="http://schemas.openxmlformats.org/markup-compatibility/2006">
    <mc:Choice Requires="x15">
      <x15ac:absPath xmlns:x15ac="http://schemas.microsoft.com/office/spreadsheetml/2010/11/ac" url="Z:\Utilities\Utility Administration\CIP PROJECTS\Active Projects\Settlers X'ing Lift Sta Bypass\Bidding\Bid Documents\"/>
    </mc:Choice>
  </mc:AlternateContent>
  <bookViews>
    <workbookView xWindow="0" yWindow="435" windowWidth="10005" windowHeight="11955"/>
  </bookViews>
  <sheets>
    <sheet name="Bid Form" sheetId="1" r:id="rId1"/>
    <sheet name="Last Page" sheetId="3" r:id="rId2"/>
  </sheets>
  <definedNames>
    <definedName name="_xlnm.Print_Area" localSheetId="0">'Bid Form'!$A$1:$N$138</definedName>
    <definedName name="_xlnm.Print_Area" localSheetId="1">'Last Page'!$A$1:$L$29</definedName>
    <definedName name="_xlnm.Print_Titles" localSheetId="0">'Bid Form'!$26:$28</definedName>
  </definedNames>
  <calcPr calcId="171027"/>
  <extLst>
    <ext xmlns:mx="http://schemas.microsoft.com/office/mac/excel/2008/main" uri="{7523E5D3-25F3-A5E0-1632-64F254C22452}">
      <mx:ArchID Flags="2"/>
    </ext>
  </extLst>
</workbook>
</file>

<file path=xl/calcChain.xml><?xml version="1.0" encoding="utf-8"?>
<calcChain xmlns="http://schemas.openxmlformats.org/spreadsheetml/2006/main">
  <c r="O133" i="1" l="1"/>
  <c r="N133" i="1" s="1"/>
  <c r="O118" i="1"/>
  <c r="N118" i="1" s="1"/>
  <c r="O113" i="1"/>
  <c r="N113" i="1" s="1"/>
  <c r="O98" i="1" l="1"/>
  <c r="N98" i="1" s="1"/>
  <c r="M6" i="3"/>
  <c r="H6" i="3" s="1"/>
  <c r="O38" i="1"/>
  <c r="N38" i="1" s="1"/>
  <c r="O43" i="1"/>
  <c r="N43" i="1" s="1"/>
  <c r="O48" i="1"/>
  <c r="N48" i="1" s="1"/>
  <c r="O53" i="1"/>
  <c r="N53" i="1" s="1"/>
  <c r="O58" i="1"/>
  <c r="N58" i="1" s="1"/>
  <c r="O63" i="1"/>
  <c r="N63" i="1" s="1"/>
  <c r="O68" i="1"/>
  <c r="N68" i="1" s="1"/>
  <c r="O73" i="1"/>
  <c r="N73" i="1" s="1"/>
  <c r="O78" i="1"/>
  <c r="N78" i="1" s="1"/>
  <c r="O83" i="1"/>
  <c r="N83" i="1" s="1"/>
  <c r="O88" i="1"/>
  <c r="N88" i="1" s="1"/>
  <c r="O93" i="1"/>
  <c r="N93" i="1" s="1"/>
  <c r="O103" i="1"/>
  <c r="N103" i="1" s="1"/>
  <c r="O108" i="1"/>
  <c r="N108" i="1" s="1"/>
  <c r="O123" i="1"/>
  <c r="N123" i="1" s="1"/>
  <c r="O128" i="1"/>
  <c r="N128" i="1" s="1"/>
  <c r="O138" i="1"/>
  <c r="N138" i="1" s="1"/>
  <c r="O33" i="1"/>
  <c r="N33" i="1" s="1"/>
  <c r="J142" i="1"/>
  <c r="M2" i="3" l="1"/>
  <c r="J2" i="3" s="1"/>
</calcChain>
</file>

<file path=xl/sharedStrings.xml><?xml version="1.0" encoding="utf-8"?>
<sst xmlns="http://schemas.openxmlformats.org/spreadsheetml/2006/main" count="236" uniqueCount="86">
  <si>
    <t>Bid Item</t>
  </si>
  <si>
    <t>Approx. Quantity</t>
  </si>
  <si>
    <t>Unit</t>
  </si>
  <si>
    <t>Unit Price</t>
  </si>
  <si>
    <t>Amount</t>
  </si>
  <si>
    <t>Item Description
and Written Unit Price</t>
  </si>
  <si>
    <t>complete in place per</t>
  </si>
  <si>
    <t>for</t>
  </si>
  <si>
    <t>dollars</t>
  </si>
  <si>
    <t>and</t>
  </si>
  <si>
    <t>cents.</t>
  </si>
  <si>
    <t>Materials:</t>
  </si>
  <si>
    <t>All Other Charges:</t>
  </si>
  <si>
    <t>* Total:</t>
  </si>
  <si>
    <t xml:space="preserve">complete in place per </t>
  </si>
  <si>
    <t xml:space="preserve">BASE BID </t>
  </si>
  <si>
    <t>BID FORM</t>
  </si>
  <si>
    <t>PROJECT NAME:</t>
  </si>
  <si>
    <t>PROJECT LOCATION:</t>
  </si>
  <si>
    <t>OWNER:</t>
  </si>
  <si>
    <t>DATE:</t>
  </si>
  <si>
    <t>Gentlemen:</t>
  </si>
  <si>
    <t>and binds himself on acceptance of this bid to execute the Agreement and bond for completing said Work within the time stated, for the following prices, to wit:</t>
  </si>
  <si>
    <t>Round Rock, Texas</t>
  </si>
  <si>
    <t>City of Round Rock, Texas</t>
  </si>
  <si>
    <t>If this bid is accepted, the undersigned agrees to execute the Agreement and provide necessary bonds and insurance certification as per the Instructions to Bidders.
The undersigned certifies that the bid prices contained in the bid have been carefully checked and are submitted as correct and final.  The Owner reserves the right to reject any or all bids and may waive any informalities or technicalities.</t>
  </si>
  <si>
    <t>Respectfully Submitted,</t>
  </si>
  <si>
    <t>Signature</t>
  </si>
  <si>
    <t>Print Name</t>
  </si>
  <si>
    <t>Address</t>
  </si>
  <si>
    <t>Title</t>
  </si>
  <si>
    <t>Telephone</t>
  </si>
  <si>
    <t>Name of Firm</t>
  </si>
  <si>
    <t>Date</t>
  </si>
  <si>
    <t xml:space="preserve">Secretary, if Bidder is a </t>
  </si>
  <si>
    <t>Corporation</t>
  </si>
  <si>
    <r>
      <rPr>
        <b/>
        <sz val="13"/>
        <color indexed="8"/>
        <rFont val="Times New Roman"/>
        <family val="1"/>
      </rPr>
      <t>* Note:</t>
    </r>
    <r>
      <rPr>
        <sz val="13"/>
        <color indexed="8"/>
        <rFont val="Times New Roman"/>
        <family val="1"/>
      </rPr>
      <t xml:space="preserve"> This total must be the same amount as shown above for </t>
    </r>
    <r>
      <rPr>
        <b/>
        <sz val="13"/>
        <color indexed="8"/>
        <rFont val="Times New Roman"/>
        <family val="1"/>
      </rPr>
      <t>"Total Base Bid"</t>
    </r>
  </si>
  <si>
    <t>Bidder acknowledges receipt of the following Addenda by listing Addendum "number" and "date".</t>
  </si>
  <si>
    <t>TOTAL BASE BID (Items 1 thru</t>
  </si>
  <si>
    <t>)</t>
  </si>
  <si>
    <t>* Note: This total must be the same amount as shown above for "Total Base Bid"</t>
  </si>
  <si>
    <t>addenda have been issued and for following any instructions in any addenda issued.</t>
  </si>
  <si>
    <t xml:space="preserve">by the close of business on </t>
  </si>
  <si>
    <t>. Prior to submitting a bid, the bidder is responsible for determining if any</t>
  </si>
  <si>
    <t xml:space="preserve">       Pursuant to the foregoing Notice to Bidders and Instructions to Bidders, the undersigned bidder hereby proposes to do all the Work, to furnish all necessary superintendence, labor, machinery, equipment, tools, materials, insurance and miscellaneous items, to complete all the Work on which he bids as provided by the attached Bid Documents, and as shown on the plans for the construction of</t>
  </si>
  <si>
    <t xml:space="preserve">City's website at </t>
  </si>
  <si>
    <t xml:space="preserve">      Any addenda issued will be posted with the Project Manual and/or Contract Documents on the</t>
  </si>
  <si>
    <t>Settler's Crossing Lift Station Bypass</t>
  </si>
  <si>
    <t>LS</t>
  </si>
  <si>
    <t>LUMP SUM</t>
  </si>
  <si>
    <t>CY</t>
  </si>
  <si>
    <t>BORROW (CLASS C TOPSOIL)</t>
  </si>
  <si>
    <t>CUBIC YARD</t>
  </si>
  <si>
    <t>SY</t>
  </si>
  <si>
    <t>SQUARE YARD</t>
  </si>
  <si>
    <t>SF</t>
  </si>
  <si>
    <t>P.C. CONCRETE SIDEWALKS</t>
  </si>
  <si>
    <t>SQUARE FOOT</t>
  </si>
  <si>
    <t>LF</t>
  </si>
  <si>
    <t>EA</t>
  </si>
  <si>
    <t>NEW MANHOLE CONSTRUCTION, 4-FT DIA</t>
  </si>
  <si>
    <t>EACH</t>
  </si>
  <si>
    <t>TRENCH SAFETY SYSTEM (ALL DEPTHS)</t>
  </si>
  <si>
    <t>LINEAR FOOT</t>
  </si>
  <si>
    <t>SQAURE YARD</t>
  </si>
  <si>
    <t>PRESERVATION OF TREES AND OTHER VEGETATION</t>
  </si>
  <si>
    <t>INLET PROTECTION</t>
  </si>
  <si>
    <t>ROCK BERM</t>
  </si>
  <si>
    <t>STABILIZED CONSTRUCTION ENTRANCE</t>
  </si>
  <si>
    <t>SILT FENCE</t>
  </si>
  <si>
    <t>BYPASS PUMPING</t>
  </si>
  <si>
    <t>LIFT STATION DECOMMISSIONING</t>
  </si>
  <si>
    <t>http://www.roundrocktexas.gov</t>
  </si>
  <si>
    <t>PVC PIPE, 8-IN DIAMETER WW SERVICE (ALL DEPTHS), INCLUDING EXCAVATION AND BACKFILL</t>
  </si>
  <si>
    <t>#</t>
  </si>
  <si>
    <t xml:space="preserve">MOBILIZATION, BONDS AND INSURANCE NOT TO EXCEED 5% OF THE BID </t>
  </si>
  <si>
    <t>JACKING AND BORING PIPE W/ 18-IN STEEL ENCASEMENT</t>
  </si>
  <si>
    <t xml:space="preserve">FENCING, CHAIN LINK WITH PEDESTRIAN GATE </t>
  </si>
  <si>
    <t>PROJECT SIGN</t>
  </si>
  <si>
    <t>BARRICADES, SIGNS AND TRAFFIC HANDLING</t>
  </si>
  <si>
    <t>SODDING FOR RE-VEGETATION, BERMUDA BLOCK</t>
  </si>
  <si>
    <t>SEDDING FOR RE-VEGETATION, NON-NATIVE, METHOD A, STRAW MULCH</t>
  </si>
  <si>
    <t>ABANDONMENT OF SEWER MAINS, 8-IN GRAVITY MAIN</t>
  </si>
  <si>
    <t>ABANDONMENT OF SEWER MAINS, 4-IN FORCE MAIN</t>
  </si>
  <si>
    <t>REMOVABLE BOLLARDS</t>
  </si>
  <si>
    <t>June 29,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</si>
</sst>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409]mmmm\ d\,\ yyyy;@"/>
  </numFmts>
  <fonts count="18">
    <font>
      <sz val="11"/>
      <color theme="1"/>
      <name val="Calibri"/>
      <family val="2"/>
      <scheme val="minor"/>
    </font>
    <font>
      <sz val="13"/>
      <color indexed="8"/>
      <name val="Times New Roman"/>
      <family val="1"/>
    </font>
    <font>
      <b/>
      <sz val="13"/>
      <color indexed="8"/>
      <name val="Times New Roman"/>
      <family val="1"/>
    </font>
    <font>
      <sz val="13"/>
      <name val="Times New Roman"/>
      <family val="1"/>
    </font>
    <font>
      <sz val="11"/>
      <color theme="1"/>
      <name val="Calibri"/>
      <family val="2"/>
      <scheme val="minor"/>
    </font>
    <font>
      <sz val="13"/>
      <color theme="1"/>
      <name val="Times New Roman"/>
      <family val="1"/>
    </font>
    <font>
      <b/>
      <sz val="13"/>
      <color theme="1"/>
      <name val="Times New Roman"/>
      <family val="1"/>
    </font>
    <font>
      <b/>
      <u/>
      <sz val="13"/>
      <color theme="1"/>
      <name val="Times New Roman"/>
      <family val="1"/>
    </font>
    <font>
      <u/>
      <sz val="13"/>
      <color theme="1"/>
      <name val="Times New Roman"/>
      <family val="1"/>
    </font>
    <font>
      <sz val="13"/>
      <color theme="1"/>
      <name val="Arial Narrow"/>
      <family val="2"/>
    </font>
    <font>
      <sz val="13"/>
      <color rgb="FFCDCDCD"/>
      <name val="Cambria"/>
      <family val="1"/>
    </font>
    <font>
      <u/>
      <sz val="13"/>
      <color rgb="FF969696"/>
      <name val="Cambria"/>
      <family val="1"/>
    </font>
    <font>
      <sz val="13"/>
      <color rgb="FF969696"/>
      <name val="Cambria"/>
      <family val="1"/>
    </font>
    <font>
      <sz val="13"/>
      <color rgb="FF969696"/>
      <name val="Times New Roman"/>
      <family val="1"/>
    </font>
    <font>
      <b/>
      <sz val="13"/>
      <color rgb="FF969696"/>
      <name val="Cambria"/>
      <family val="1"/>
    </font>
    <font>
      <b/>
      <sz val="13"/>
      <color rgb="FF969696"/>
      <name val="Times New Roman"/>
      <family val="1"/>
    </font>
    <font>
      <u/>
      <sz val="12.5"/>
      <color theme="1"/>
      <name val="Times New Roman"/>
      <family val="1"/>
    </font>
    <font>
      <u/>
      <sz val="11"/>
      <color theme="10"/>
      <name val="Calibri"/>
      <family val="2"/>
      <scheme val="minor"/>
    </font>
  </fonts>
  <fills count="3">
    <fill>
      <patternFill patternType="none"/>
    </fill>
    <fill>
      <patternFill patternType="gray125"/>
    </fill>
    <fill>
      <patternFill patternType="solid">
        <fgColor theme="0"/>
        <bgColor indexed="64"/>
      </patternFill>
    </fill>
  </fills>
  <borders count="3">
    <border>
      <left/>
      <right/>
      <top/>
      <bottom/>
      <diagonal/>
    </border>
    <border>
      <left/>
      <right/>
      <top/>
      <bottom style="thin">
        <color auto="1"/>
      </bottom>
      <diagonal/>
    </border>
    <border>
      <left/>
      <right/>
      <top style="thin">
        <color auto="1"/>
      </top>
      <bottom style="thin">
        <color auto="1"/>
      </bottom>
      <diagonal/>
    </border>
  </borders>
  <cellStyleXfs count="3">
    <xf numFmtId="0" fontId="0" fillId="0" borderId="0"/>
    <xf numFmtId="44" fontId="4" fillId="0" borderId="0" applyFont="0" applyFill="0" applyBorder="0" applyAlignment="0" applyProtection="0"/>
    <xf numFmtId="0" fontId="17" fillId="0" borderId="0" applyNumberFormat="0" applyFill="0" applyBorder="0" applyAlignment="0" applyProtection="0"/>
  </cellStyleXfs>
  <cellXfs count="100">
    <xf numFmtId="0" fontId="0" fillId="0" borderId="0" xfId="0"/>
    <xf numFmtId="0" fontId="5" fillId="2" borderId="0" xfId="0" applyFont="1" applyFill="1"/>
    <xf numFmtId="0" fontId="5" fillId="2" borderId="0" xfId="0" applyFont="1" applyFill="1" applyBorder="1"/>
    <xf numFmtId="0" fontId="5" fillId="2" borderId="0" xfId="0" applyFont="1" applyFill="1" applyAlignment="1">
      <alignment horizontal="center"/>
    </xf>
    <xf numFmtId="0" fontId="5" fillId="2" borderId="0" xfId="0" applyFont="1" applyFill="1" applyBorder="1" applyAlignment="1">
      <alignment horizontal="center"/>
    </xf>
    <xf numFmtId="0" fontId="6" fillId="2" borderId="1" xfId="0" applyFont="1" applyFill="1" applyBorder="1" applyAlignment="1">
      <alignment horizontal="center" wrapText="1"/>
    </xf>
    <xf numFmtId="0" fontId="6" fillId="2" borderId="0" xfId="0" applyFont="1" applyFill="1" applyBorder="1" applyAlignment="1">
      <alignment horizontal="center" wrapText="1"/>
    </xf>
    <xf numFmtId="0" fontId="6" fillId="2" borderId="0" xfId="0" applyFont="1" applyFill="1" applyAlignment="1">
      <alignment horizontal="left" wrapText="1"/>
    </xf>
    <xf numFmtId="0" fontId="6" fillId="2" borderId="1" xfId="0" applyFont="1" applyFill="1" applyBorder="1" applyAlignment="1">
      <alignment wrapText="1"/>
    </xf>
    <xf numFmtId="0" fontId="6" fillId="2" borderId="0" xfId="0" applyFont="1" applyFill="1" applyBorder="1" applyAlignment="1">
      <alignment wrapText="1"/>
    </xf>
    <xf numFmtId="0" fontId="6" fillId="2" borderId="0" xfId="0" applyFont="1" applyFill="1" applyAlignment="1">
      <alignment horizontal="center" wrapText="1"/>
    </xf>
    <xf numFmtId="0" fontId="5" fillId="2" borderId="0" xfId="0" applyFont="1" applyFill="1" applyAlignment="1" applyProtection="1">
      <alignment vertical="distributed" wrapText="1"/>
    </xf>
    <xf numFmtId="0" fontId="5" fillId="2" borderId="0" xfId="0" applyFont="1" applyFill="1" applyProtection="1"/>
    <xf numFmtId="0" fontId="5" fillId="2" borderId="0" xfId="0" applyFont="1" applyFill="1" applyAlignment="1">
      <alignment horizontal="right"/>
    </xf>
    <xf numFmtId="0" fontId="5" fillId="2" borderId="0" xfId="0" applyFont="1" applyFill="1" applyAlignment="1">
      <alignment horizontal="left"/>
    </xf>
    <xf numFmtId="0" fontId="5" fillId="2" borderId="1" xfId="0" applyFont="1" applyFill="1" applyBorder="1" applyAlignment="1" applyProtection="1">
      <alignment wrapText="1"/>
      <protection locked="0"/>
    </xf>
    <xf numFmtId="0" fontId="5" fillId="2" borderId="2" xfId="0" applyFont="1" applyFill="1" applyBorder="1" applyAlignment="1" applyProtection="1">
      <protection locked="0"/>
    </xf>
    <xf numFmtId="0" fontId="5" fillId="2" borderId="0" xfId="0" applyFont="1" applyFill="1" applyBorder="1" applyAlignment="1" applyProtection="1"/>
    <xf numFmtId="44" fontId="5" fillId="2" borderId="0" xfId="1" applyFont="1" applyFill="1" applyBorder="1" applyProtection="1"/>
    <xf numFmtId="44" fontId="5" fillId="2" borderId="1" xfId="1" applyFont="1" applyFill="1" applyBorder="1" applyProtection="1">
      <protection locked="0"/>
    </xf>
    <xf numFmtId="44" fontId="5" fillId="2" borderId="0" xfId="1" applyFont="1" applyFill="1" applyBorder="1"/>
    <xf numFmtId="0" fontId="5" fillId="2" borderId="0" xfId="0" applyFont="1" applyFill="1" applyAlignment="1" applyProtection="1">
      <alignment wrapText="1"/>
    </xf>
    <xf numFmtId="0" fontId="6" fillId="2" borderId="1" xfId="0" applyFont="1" applyFill="1" applyBorder="1" applyAlignment="1" applyProtection="1">
      <alignment horizontal="center" wrapText="1"/>
      <protection locked="0"/>
    </xf>
    <xf numFmtId="0" fontId="7" fillId="2" borderId="0" xfId="0" applyFont="1" applyFill="1" applyAlignment="1"/>
    <xf numFmtId="0" fontId="7" fillId="2" borderId="0" xfId="0" applyFont="1" applyFill="1" applyAlignment="1">
      <alignment horizontal="center"/>
    </xf>
    <xf numFmtId="0" fontId="6" fillId="2" borderId="0" xfId="0" applyFont="1" applyFill="1"/>
    <xf numFmtId="44" fontId="5" fillId="2" borderId="0" xfId="1" applyFont="1" applyFill="1" applyBorder="1" applyAlignment="1" applyProtection="1">
      <alignment horizontal="center"/>
    </xf>
    <xf numFmtId="0" fontId="7" fillId="2" borderId="0" xfId="0" applyFont="1" applyFill="1" applyAlignment="1" applyProtection="1">
      <alignment horizontal="center"/>
    </xf>
    <xf numFmtId="0" fontId="5" fillId="2" borderId="0" xfId="0" applyFont="1" applyFill="1" applyBorder="1" applyAlignment="1" applyProtection="1">
      <alignment horizontal="center" vertical="top"/>
    </xf>
    <xf numFmtId="0" fontId="5" fillId="2" borderId="0" xfId="0" applyFont="1" applyFill="1" applyAlignment="1" applyProtection="1">
      <alignment horizontal="center" vertical="top"/>
    </xf>
    <xf numFmtId="0" fontId="8" fillId="2" borderId="0" xfId="0" applyFont="1" applyFill="1" applyBorder="1" applyAlignment="1" applyProtection="1">
      <alignment horizontal="center" vertical="top"/>
    </xf>
    <xf numFmtId="0" fontId="8" fillId="2" borderId="0" xfId="0" applyFont="1" applyFill="1" applyBorder="1" applyAlignment="1">
      <alignment horizontal="center"/>
    </xf>
    <xf numFmtId="0" fontId="9" fillId="2" borderId="0" xfId="0" applyFont="1" applyFill="1" applyAlignment="1" applyProtection="1">
      <alignment horizontal="left"/>
    </xf>
    <xf numFmtId="0" fontId="10" fillId="2" borderId="0" xfId="0" applyFont="1" applyFill="1"/>
    <xf numFmtId="0" fontId="10" fillId="2" borderId="0" xfId="0" applyFont="1" applyFill="1" applyBorder="1"/>
    <xf numFmtId="0" fontId="5" fillId="2" borderId="1" xfId="0" applyFont="1" applyFill="1" applyBorder="1" applyAlignment="1" applyProtection="1">
      <alignment horizontal="center"/>
    </xf>
    <xf numFmtId="0" fontId="5" fillId="2" borderId="0" xfId="0" applyFont="1" applyFill="1" applyAlignment="1">
      <alignment horizontal="distributed" wrapText="1"/>
    </xf>
    <xf numFmtId="0" fontId="5" fillId="2" borderId="0" xfId="0" applyFont="1" applyFill="1" applyAlignment="1"/>
    <xf numFmtId="0" fontId="11" fillId="2" borderId="0" xfId="0" applyFont="1" applyFill="1" applyBorder="1" applyAlignment="1">
      <alignment horizontal="center"/>
    </xf>
    <xf numFmtId="0" fontId="12" fillId="2" borderId="0" xfId="0" applyFont="1" applyFill="1" applyBorder="1" applyAlignment="1">
      <alignment horizontal="center"/>
    </xf>
    <xf numFmtId="0" fontId="12" fillId="2" borderId="0" xfId="0" applyFont="1" applyFill="1" applyBorder="1"/>
    <xf numFmtId="0" fontId="13" fillId="2" borderId="0" xfId="0" applyFont="1" applyFill="1"/>
    <xf numFmtId="0" fontId="12" fillId="2" borderId="0" xfId="0" applyFont="1" applyFill="1" applyBorder="1" applyProtection="1"/>
    <xf numFmtId="0" fontId="14" fillId="2" borderId="0" xfId="0" applyFont="1" applyFill="1" applyBorder="1"/>
    <xf numFmtId="44" fontId="12" fillId="2" borderId="0" xfId="1" applyFont="1" applyFill="1" applyBorder="1" applyAlignment="1" applyProtection="1">
      <alignment horizontal="center"/>
    </xf>
    <xf numFmtId="0" fontId="13" fillId="2" borderId="0" xfId="0" applyFont="1" applyFill="1" applyAlignment="1"/>
    <xf numFmtId="0" fontId="15" fillId="2" borderId="0" xfId="0" applyFont="1" applyFill="1" applyAlignment="1">
      <alignment horizontal="left" wrapText="1"/>
    </xf>
    <xf numFmtId="44" fontId="13" fillId="2" borderId="0" xfId="0" applyNumberFormat="1" applyFont="1" applyFill="1"/>
    <xf numFmtId="0" fontId="5" fillId="2" borderId="0" xfId="0" applyFont="1" applyFill="1" applyAlignment="1" applyProtection="1">
      <alignment horizontal="left" vertical="top" wrapText="1"/>
    </xf>
    <xf numFmtId="0" fontId="13" fillId="2" borderId="0" xfId="0" applyFont="1" applyFill="1" applyProtection="1"/>
    <xf numFmtId="44" fontId="3" fillId="0" borderId="1" xfId="0" applyNumberFormat="1" applyFont="1" applyFill="1" applyBorder="1" applyProtection="1"/>
    <xf numFmtId="0" fontId="5" fillId="2" borderId="0" xfId="0" applyFont="1" applyFill="1" applyAlignment="1" applyProtection="1">
      <alignment vertical="top" wrapText="1"/>
    </xf>
    <xf numFmtId="0" fontId="8" fillId="2" borderId="0" xfId="0" applyFont="1" applyFill="1" applyBorder="1" applyAlignment="1" applyProtection="1">
      <alignment horizontal="center"/>
    </xf>
    <xf numFmtId="0" fontId="5" fillId="2" borderId="0" xfId="0" applyFont="1" applyFill="1" applyAlignment="1" applyProtection="1">
      <alignment horizontal="right"/>
    </xf>
    <xf numFmtId="0" fontId="5" fillId="2" borderId="0" xfId="0" applyFont="1" applyFill="1" applyAlignment="1" applyProtection="1">
      <alignment horizontal="center"/>
    </xf>
    <xf numFmtId="0" fontId="6" fillId="2" borderId="0" xfId="0" applyFont="1" applyFill="1" applyBorder="1" applyAlignment="1" applyProtection="1">
      <alignment horizontal="center" wrapText="1"/>
    </xf>
    <xf numFmtId="0" fontId="6" fillId="2" borderId="0" xfId="0" applyFont="1" applyFill="1" applyAlignment="1" applyProtection="1">
      <alignment horizontal="left" wrapText="1"/>
    </xf>
    <xf numFmtId="0" fontId="6" fillId="2" borderId="0" xfId="0" applyFont="1" applyFill="1" applyBorder="1" applyAlignment="1" applyProtection="1">
      <alignment wrapText="1"/>
    </xf>
    <xf numFmtId="0" fontId="6" fillId="2" borderId="0" xfId="0" applyFont="1" applyFill="1" applyAlignment="1" applyProtection="1">
      <alignment horizontal="center" wrapText="1"/>
    </xf>
    <xf numFmtId="0" fontId="15" fillId="2" borderId="0" xfId="0" applyFont="1" applyFill="1" applyAlignment="1" applyProtection="1">
      <alignment horizontal="left" wrapText="1"/>
    </xf>
    <xf numFmtId="0" fontId="5" fillId="2" borderId="0" xfId="0" applyFont="1" applyFill="1" applyBorder="1" applyAlignment="1"/>
    <xf numFmtId="0" fontId="5" fillId="2" borderId="0" xfId="0" applyFont="1" applyFill="1" applyAlignment="1">
      <alignment horizontal="left"/>
    </xf>
    <xf numFmtId="0" fontId="5" fillId="2" borderId="0" xfId="0" applyFont="1" applyFill="1" applyAlignment="1">
      <alignment vertical="top"/>
    </xf>
    <xf numFmtId="0" fontId="6" fillId="2" borderId="0" xfId="0" applyFont="1" applyFill="1" applyAlignment="1">
      <alignment horizontal="left" vertical="top" wrapText="1"/>
    </xf>
    <xf numFmtId="0" fontId="5" fillId="2" borderId="0" xfId="0" applyFont="1" applyFill="1" applyAlignment="1" applyProtection="1">
      <alignment vertical="top"/>
    </xf>
    <xf numFmtId="0" fontId="6" fillId="2" borderId="0" xfId="0" applyFont="1" applyFill="1" applyAlignment="1" applyProtection="1">
      <alignment horizontal="left" vertical="top" wrapText="1"/>
    </xf>
    <xf numFmtId="0" fontId="13" fillId="2" borderId="0" xfId="0" applyFont="1" applyFill="1" applyAlignment="1">
      <alignment vertical="top"/>
    </xf>
    <xf numFmtId="0" fontId="5" fillId="2" borderId="0" xfId="0" applyFont="1" applyFill="1" applyAlignment="1">
      <alignment horizontal="left"/>
    </xf>
    <xf numFmtId="0" fontId="10" fillId="2" borderId="0" xfId="0" applyFont="1" applyFill="1" applyBorder="1" applyAlignment="1">
      <alignment horizontal="left"/>
    </xf>
    <xf numFmtId="44" fontId="12" fillId="2" borderId="0" xfId="1" applyFont="1" applyFill="1" applyBorder="1" applyAlignment="1" applyProtection="1">
      <alignment horizontal="center"/>
      <protection locked="0"/>
    </xf>
    <xf numFmtId="164" fontId="10" fillId="2" borderId="0" xfId="0" applyNumberFormat="1" applyFont="1" applyFill="1" applyBorder="1" applyAlignment="1">
      <alignment horizontal="left"/>
    </xf>
    <xf numFmtId="0" fontId="12" fillId="2" borderId="0" xfId="0" applyFont="1" applyFill="1" applyBorder="1" applyAlignment="1" applyProtection="1">
      <alignment horizontal="left"/>
      <protection locked="0"/>
    </xf>
    <xf numFmtId="0" fontId="16" fillId="2" borderId="0" xfId="0" applyFont="1" applyFill="1" applyBorder="1" applyAlignment="1" applyProtection="1">
      <alignment horizontal="left"/>
    </xf>
    <xf numFmtId="0" fontId="12" fillId="2" borderId="0" xfId="0" applyFont="1" applyFill="1" applyBorder="1" applyAlignment="1">
      <alignment horizontal="left" wrapText="1"/>
    </xf>
    <xf numFmtId="0" fontId="12" fillId="2" borderId="0" xfId="0" applyFont="1" applyFill="1" applyBorder="1" applyAlignment="1">
      <alignment horizontal="left"/>
    </xf>
    <xf numFmtId="0" fontId="8" fillId="2" borderId="0" xfId="0" applyFont="1" applyFill="1" applyAlignment="1">
      <alignment horizontal="center"/>
    </xf>
    <xf numFmtId="0" fontId="5" fillId="2" borderId="0" xfId="0" applyFont="1" applyFill="1" applyAlignment="1" applyProtection="1">
      <alignment horizontal="left"/>
    </xf>
    <xf numFmtId="0" fontId="5" fillId="2" borderId="0" xfId="0" applyFont="1" applyFill="1" applyAlignment="1" applyProtection="1">
      <alignment horizontal="left"/>
      <protection locked="0"/>
    </xf>
    <xf numFmtId="0" fontId="5" fillId="2" borderId="0" xfId="0" applyFont="1" applyFill="1" applyAlignment="1">
      <alignment horizontal="justify" wrapText="1"/>
    </xf>
    <xf numFmtId="0" fontId="5" fillId="2" borderId="0" xfId="0" applyFont="1" applyFill="1" applyAlignment="1">
      <alignment horizontal="justify" vertical="center" wrapText="1"/>
    </xf>
    <xf numFmtId="0" fontId="5" fillId="2" borderId="1" xfId="0" applyFont="1" applyFill="1" applyBorder="1" applyAlignment="1" applyProtection="1">
      <alignment horizontal="center"/>
      <protection locked="0"/>
    </xf>
    <xf numFmtId="0" fontId="5" fillId="2" borderId="2" xfId="0" applyFont="1" applyFill="1" applyBorder="1" applyAlignment="1" applyProtection="1">
      <alignment horizontal="center"/>
      <protection locked="0"/>
    </xf>
    <xf numFmtId="0" fontId="5" fillId="2" borderId="1" xfId="0" applyFont="1" applyFill="1" applyBorder="1" applyAlignment="1" applyProtection="1">
      <alignment horizontal="left" wrapText="1"/>
    </xf>
    <xf numFmtId="164" fontId="5" fillId="2" borderId="1" xfId="0" applyNumberFormat="1" applyFont="1" applyFill="1" applyBorder="1" applyAlignment="1" applyProtection="1">
      <alignment horizontal="center"/>
    </xf>
    <xf numFmtId="0" fontId="5" fillId="2" borderId="0" xfId="0" applyFont="1" applyFill="1" applyBorder="1" applyAlignment="1">
      <alignment horizontal="distributed"/>
    </xf>
    <xf numFmtId="0" fontId="5" fillId="2" borderId="0" xfId="0" applyFont="1" applyFill="1" applyAlignment="1">
      <alignment horizontal="left"/>
    </xf>
    <xf numFmtId="0" fontId="5" fillId="2" borderId="0" xfId="0" applyFont="1" applyFill="1" applyAlignment="1">
      <alignment horizontal="distributed" wrapText="1"/>
    </xf>
    <xf numFmtId="164" fontId="5" fillId="2" borderId="0" xfId="0" applyNumberFormat="1" applyFont="1" applyFill="1" applyBorder="1" applyAlignment="1" applyProtection="1">
      <alignment horizontal="right"/>
    </xf>
    <xf numFmtId="0" fontId="5" fillId="2" borderId="0" xfId="0" applyFont="1" applyFill="1" applyAlignment="1">
      <alignment horizontal="distributed"/>
    </xf>
    <xf numFmtId="164" fontId="5" fillId="2" borderId="0" xfId="0" applyNumberFormat="1" applyFont="1" applyFill="1" applyAlignment="1">
      <alignment horizontal="left"/>
    </xf>
    <xf numFmtId="0" fontId="17" fillId="2" borderId="1" xfId="2" applyFill="1" applyBorder="1" applyAlignment="1">
      <alignment horizontal="center"/>
    </xf>
    <xf numFmtId="0" fontId="3" fillId="2" borderId="1" xfId="0" applyFont="1" applyFill="1" applyBorder="1" applyAlignment="1">
      <alignment horizontal="center"/>
    </xf>
    <xf numFmtId="164" fontId="5" fillId="2" borderId="1" xfId="0" applyNumberFormat="1" applyFont="1" applyFill="1" applyBorder="1" applyAlignment="1">
      <alignment horizontal="left"/>
    </xf>
    <xf numFmtId="0" fontId="5" fillId="2" borderId="1" xfId="0" applyFont="1" applyFill="1" applyBorder="1" applyAlignment="1">
      <alignment horizontal="left"/>
    </xf>
    <xf numFmtId="44" fontId="5" fillId="2" borderId="2" xfId="1" applyFont="1" applyFill="1" applyBorder="1" applyAlignment="1" applyProtection="1">
      <alignment horizontal="center"/>
      <protection locked="0"/>
    </xf>
    <xf numFmtId="44" fontId="5" fillId="2" borderId="2" xfId="1" applyFont="1" applyFill="1" applyBorder="1" applyAlignment="1" applyProtection="1">
      <alignment horizontal="center"/>
    </xf>
    <xf numFmtId="0" fontId="5" fillId="2" borderId="1" xfId="0" applyFont="1" applyFill="1" applyBorder="1" applyAlignment="1" applyProtection="1">
      <alignment horizontal="left"/>
      <protection locked="0"/>
    </xf>
    <xf numFmtId="44" fontId="5" fillId="2" borderId="1" xfId="1" applyFont="1" applyFill="1" applyBorder="1" applyAlignment="1" applyProtection="1">
      <alignment horizontal="center"/>
      <protection locked="0"/>
    </xf>
    <xf numFmtId="44" fontId="3" fillId="2" borderId="1" xfId="1" applyNumberFormat="1" applyFont="1" applyFill="1" applyBorder="1" applyAlignment="1">
      <alignment horizontal="center"/>
    </xf>
    <xf numFmtId="49" fontId="5" fillId="2" borderId="0" xfId="0" applyNumberFormat="1" applyFont="1" applyFill="1" applyAlignment="1" applyProtection="1">
      <alignment horizontal="left"/>
    </xf>
  </cellXfs>
  <cellStyles count="3">
    <cellStyle name="Currency" xfId="1" builtinId="4"/>
    <cellStyle name="Hyperlink" xfId="2" builtinId="8"/>
    <cellStyle name="Normal" xfId="0" builtinId="0"/>
  </cellStyles>
  <dxfs count="28">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strike val="0"/>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74084</xdr:colOff>
      <xdr:row>61</xdr:row>
      <xdr:rowOff>190500</xdr:rowOff>
    </xdr:from>
    <xdr:to>
      <xdr:col>6</xdr:col>
      <xdr:colOff>254000</xdr:colOff>
      <xdr:row>62</xdr:row>
      <xdr:rowOff>275166</xdr:rowOff>
    </xdr:to>
    <xdr:sp macro="[0]!Add_Page_4" textlink="">
      <xdr:nvSpPr>
        <xdr:cNvPr id="10" name="Rectangle 9">
          <a:extLst>
            <a:ext uri="{FF2B5EF4-FFF2-40B4-BE49-F238E27FC236}">
              <a16:creationId xmlns:a16="http://schemas.microsoft.com/office/drawing/2014/main" id="{00000000-0008-0000-0000-00000A000000}"/>
            </a:ext>
          </a:extLst>
        </xdr:cNvPr>
        <xdr:cNvSpPr/>
      </xdr:nvSpPr>
      <xdr:spPr>
        <a:xfrm>
          <a:off x="74084" y="18457333"/>
          <a:ext cx="1344083" cy="296333"/>
        </a:xfrm>
        <a:prstGeom prst="rect">
          <a:avLst/>
        </a:prstGeom>
        <a:noFill/>
        <a:ln w="25400" cap="flat" cmpd="sng" algn="ctr">
          <a:noFill/>
          <a:prstDash val="solid"/>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25400" cap="flat" cmpd="sng" algn="ctr">
              <a:solidFill>
                <a:schemeClr val="tx2"/>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t>Add 4th Page</a:t>
          </a:r>
        </a:p>
      </xdr:txBody>
    </xdr:sp>
    <xdr:clientData fPrintsWithSheet="0"/>
  </xdr:twoCellAnchor>
  <xdr:twoCellAnchor>
    <xdr:from>
      <xdr:col>2</xdr:col>
      <xdr:colOff>74083</xdr:colOff>
      <xdr:row>86</xdr:row>
      <xdr:rowOff>105834</xdr:rowOff>
    </xdr:from>
    <xdr:to>
      <xdr:col>6</xdr:col>
      <xdr:colOff>201083</xdr:colOff>
      <xdr:row>87</xdr:row>
      <xdr:rowOff>254001</xdr:rowOff>
    </xdr:to>
    <xdr:sp macro="[0]!Add_Page_5" textlink="">
      <xdr:nvSpPr>
        <xdr:cNvPr id="11" name="Rectangle 10">
          <a:extLst>
            <a:ext uri="{FF2B5EF4-FFF2-40B4-BE49-F238E27FC236}">
              <a16:creationId xmlns:a16="http://schemas.microsoft.com/office/drawing/2014/main" id="{00000000-0008-0000-0000-00000B000000}"/>
            </a:ext>
          </a:extLst>
        </xdr:cNvPr>
        <xdr:cNvSpPr/>
      </xdr:nvSpPr>
      <xdr:spPr>
        <a:xfrm>
          <a:off x="74083" y="23061084"/>
          <a:ext cx="1291167" cy="359834"/>
        </a:xfrm>
        <a:prstGeom prst="rect">
          <a:avLst/>
        </a:prstGeom>
        <a:noFill/>
        <a:ln w="25400" cap="flat" cmpd="sng" algn="ctr">
          <a:noFill/>
          <a:prstDash val="solid"/>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25400" cap="flat" cmpd="sng" algn="ctr">
              <a:solidFill>
                <a:schemeClr val="accent1">
                  <a:shade val="50000"/>
                </a:schemeClr>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t>Add 5th Page</a:t>
          </a:r>
        </a:p>
      </xdr:txBody>
    </xdr:sp>
    <xdr:clientData fPrintsWithSheet="0"/>
  </xdr:twoCellAnchor>
  <xdr:twoCellAnchor>
    <xdr:from>
      <xdr:col>2</xdr:col>
      <xdr:colOff>84664</xdr:colOff>
      <xdr:row>121</xdr:row>
      <xdr:rowOff>137583</xdr:rowOff>
    </xdr:from>
    <xdr:to>
      <xdr:col>6</xdr:col>
      <xdr:colOff>211664</xdr:colOff>
      <xdr:row>123</xdr:row>
      <xdr:rowOff>0</xdr:rowOff>
    </xdr:to>
    <xdr:sp macro="[0]!Add_Page_6" textlink="">
      <xdr:nvSpPr>
        <xdr:cNvPr id="12" name="Rectangle 11">
          <a:extLst>
            <a:ext uri="{FF2B5EF4-FFF2-40B4-BE49-F238E27FC236}">
              <a16:creationId xmlns:a16="http://schemas.microsoft.com/office/drawing/2014/main" id="{00000000-0008-0000-0000-00000C000000}"/>
            </a:ext>
          </a:extLst>
        </xdr:cNvPr>
        <xdr:cNvSpPr/>
      </xdr:nvSpPr>
      <xdr:spPr>
        <a:xfrm>
          <a:off x="84664" y="28426833"/>
          <a:ext cx="1291167" cy="359834"/>
        </a:xfrm>
        <a:prstGeom prst="rect">
          <a:avLst/>
        </a:prstGeom>
        <a:noFill/>
        <a:ln w="25400" cap="flat" cmpd="sng" algn="ctr">
          <a:noFill/>
          <a:prstDash val="solid"/>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25400" cap="flat" cmpd="sng" algn="ctr">
              <a:solidFill>
                <a:schemeClr val="accent1">
                  <a:shade val="50000"/>
                </a:schemeClr>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t>Add 6th</a:t>
          </a:r>
          <a:r>
            <a:rPr lang="en-US" sz="1200" b="1" baseline="0"/>
            <a:t> </a:t>
          </a:r>
          <a:r>
            <a:rPr lang="en-US" sz="1200" b="1"/>
            <a:t>Page</a:t>
          </a:r>
        </a:p>
      </xdr:txBody>
    </xdr:sp>
    <xdr:clientData fPrintsWithSheet="0"/>
  </xdr:twoCellAnchor>
  <xdr:twoCellAnchor>
    <xdr:from>
      <xdr:col>2</xdr:col>
      <xdr:colOff>123825</xdr:colOff>
      <xdr:row>31</xdr:row>
      <xdr:rowOff>247650</xdr:rowOff>
    </xdr:from>
    <xdr:to>
      <xdr:col>6</xdr:col>
      <xdr:colOff>190500</xdr:colOff>
      <xdr:row>33</xdr:row>
      <xdr:rowOff>0</xdr:rowOff>
    </xdr:to>
    <xdr:sp macro="[0]!Add_Page_2" textlink="">
      <xdr:nvSpPr>
        <xdr:cNvPr id="4" name="Rectangle 3">
          <a:extLst>
            <a:ext uri="{FF2B5EF4-FFF2-40B4-BE49-F238E27FC236}">
              <a16:creationId xmlns:a16="http://schemas.microsoft.com/office/drawing/2014/main" id="{00000000-0008-0000-0000-000004000000}"/>
            </a:ext>
          </a:extLst>
        </xdr:cNvPr>
        <xdr:cNvSpPr/>
      </xdr:nvSpPr>
      <xdr:spPr>
        <a:xfrm>
          <a:off x="123825" y="6677025"/>
          <a:ext cx="1238250" cy="295275"/>
        </a:xfrm>
        <a:prstGeom prst="rect">
          <a:avLst/>
        </a:prstGeom>
        <a:noFill/>
        <a:ln w="25400" cap="flat" cmpd="sng" algn="ctr">
          <a:noFill/>
          <a:prstDash val="solid"/>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25400" cap="flat" cmpd="sng" algn="ctr">
              <a:solidFill>
                <a:schemeClr val="tx2"/>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t>Add</a:t>
          </a:r>
          <a:r>
            <a:rPr lang="en-US" sz="1200" b="1" baseline="0"/>
            <a:t> a Page</a:t>
          </a:r>
          <a:endParaRPr lang="en-US" sz="1200" b="1"/>
        </a:p>
      </xdr:txBody>
    </xdr:sp>
    <xdr:clientData fPrintsWithSheet="0"/>
  </xdr:twoCellAnchor>
  <xdr:twoCellAnchor>
    <xdr:from>
      <xdr:col>2</xdr:col>
      <xdr:colOff>84664</xdr:colOff>
      <xdr:row>111</xdr:row>
      <xdr:rowOff>137583</xdr:rowOff>
    </xdr:from>
    <xdr:to>
      <xdr:col>6</xdr:col>
      <xdr:colOff>211664</xdr:colOff>
      <xdr:row>113</xdr:row>
      <xdr:rowOff>0</xdr:rowOff>
    </xdr:to>
    <xdr:sp macro="[0]!Add_Page_6" textlink="">
      <xdr:nvSpPr>
        <xdr:cNvPr id="21" name="Rectangle 20">
          <a:extLst>
            <a:ext uri="{FF2B5EF4-FFF2-40B4-BE49-F238E27FC236}">
              <a16:creationId xmlns:a16="http://schemas.microsoft.com/office/drawing/2014/main" id="{F94C6FD6-2013-4C08-9E70-79E5FFF16310}"/>
            </a:ext>
          </a:extLst>
        </xdr:cNvPr>
        <xdr:cNvSpPr/>
      </xdr:nvSpPr>
      <xdr:spPr>
        <a:xfrm>
          <a:off x="427564" y="29712708"/>
          <a:ext cx="1689100" cy="357717"/>
        </a:xfrm>
        <a:prstGeom prst="rect">
          <a:avLst/>
        </a:prstGeom>
        <a:noFill/>
        <a:ln w="25400" cap="flat" cmpd="sng" algn="ctr">
          <a:noFill/>
          <a:prstDash val="solid"/>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25400" cap="flat" cmpd="sng" algn="ctr">
              <a:solidFill>
                <a:schemeClr val="accent1">
                  <a:shade val="50000"/>
                </a:schemeClr>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t>Add 6th</a:t>
          </a:r>
          <a:r>
            <a:rPr lang="en-US" sz="1200" b="1" baseline="0"/>
            <a:t> </a:t>
          </a:r>
          <a:r>
            <a:rPr lang="en-US" sz="1200" b="1"/>
            <a:t>Page</a:t>
          </a:r>
        </a:p>
      </xdr:txBody>
    </xdr:sp>
    <xdr:clientData fPrintsWithSheet="0"/>
  </xdr:twoCellAnchor>
  <xdr:twoCellAnchor>
    <xdr:from>
      <xdr:col>2</xdr:col>
      <xdr:colOff>84664</xdr:colOff>
      <xdr:row>116</xdr:row>
      <xdr:rowOff>137583</xdr:rowOff>
    </xdr:from>
    <xdr:to>
      <xdr:col>6</xdr:col>
      <xdr:colOff>211664</xdr:colOff>
      <xdr:row>118</xdr:row>
      <xdr:rowOff>0</xdr:rowOff>
    </xdr:to>
    <xdr:sp macro="[0]!Add_Page_6" textlink="">
      <xdr:nvSpPr>
        <xdr:cNvPr id="22" name="Rectangle 21">
          <a:extLst>
            <a:ext uri="{FF2B5EF4-FFF2-40B4-BE49-F238E27FC236}">
              <a16:creationId xmlns:a16="http://schemas.microsoft.com/office/drawing/2014/main" id="{43F1818B-0E01-4490-B053-3DE7362F000F}"/>
            </a:ext>
          </a:extLst>
        </xdr:cNvPr>
        <xdr:cNvSpPr/>
      </xdr:nvSpPr>
      <xdr:spPr>
        <a:xfrm>
          <a:off x="427564" y="29141208"/>
          <a:ext cx="1689100" cy="357717"/>
        </a:xfrm>
        <a:prstGeom prst="rect">
          <a:avLst/>
        </a:prstGeom>
        <a:noFill/>
        <a:ln w="25400" cap="flat" cmpd="sng" algn="ctr">
          <a:noFill/>
          <a:prstDash val="solid"/>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25400" cap="flat" cmpd="sng" algn="ctr">
              <a:solidFill>
                <a:schemeClr val="accent1">
                  <a:shade val="50000"/>
                </a:schemeClr>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t>Add 6th</a:t>
          </a:r>
          <a:r>
            <a:rPr lang="en-US" sz="1200" b="1" baseline="0"/>
            <a:t> </a:t>
          </a:r>
          <a:r>
            <a:rPr lang="en-US" sz="1200" b="1"/>
            <a:t>Page</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roundrocktexas.gov/"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167"/>
  <sheetViews>
    <sheetView tabSelected="1" view="pageBreakPreview" zoomScaleNormal="150" zoomScaleSheetLayoutView="100" zoomScalePageLayoutView="150" workbookViewId="0">
      <selection activeCell="I137" sqref="I137"/>
    </sheetView>
  </sheetViews>
  <sheetFormatPr defaultColWidth="8.85546875" defaultRowHeight="16.5"/>
  <cols>
    <col min="1" max="1" width="4.28515625" style="62" customWidth="1"/>
    <col min="2" max="2" width="0.85546875" style="62" customWidth="1"/>
    <col min="3" max="3" width="12.28515625" style="1" customWidth="1"/>
    <col min="4" max="4" width="0.85546875" style="2" customWidth="1"/>
    <col min="5" max="5" width="9.42578125" style="1" customWidth="1"/>
    <col min="6" max="6" width="0.85546875" style="1" customWidth="1"/>
    <col min="7" max="7" width="8.140625" style="1" customWidth="1"/>
    <col min="8" max="8" width="4.28515625" style="1" bestFit="1" customWidth="1"/>
    <col min="9" max="9" width="33" style="1" customWidth="1"/>
    <col min="10" max="10" width="6.42578125" style="1" customWidth="1"/>
    <col min="11" max="11" width="1.140625" style="1" customWidth="1"/>
    <col min="12" max="12" width="14.42578125" style="1" bestFit="1" customWidth="1"/>
    <col min="13" max="13" width="0.85546875" style="1" customWidth="1"/>
    <col min="14" max="14" width="15.7109375" style="1" bestFit="1" customWidth="1"/>
    <col min="15" max="15" width="13.42578125" style="41" customWidth="1"/>
    <col min="16" max="16384" width="8.85546875" style="1"/>
  </cols>
  <sheetData>
    <row r="1" spans="1:15">
      <c r="C1" s="75" t="s">
        <v>16</v>
      </c>
      <c r="D1" s="75"/>
      <c r="E1" s="75"/>
      <c r="F1" s="75"/>
      <c r="G1" s="75"/>
      <c r="H1" s="75"/>
      <c r="I1" s="75"/>
      <c r="J1" s="75"/>
      <c r="K1" s="75"/>
      <c r="L1" s="75"/>
      <c r="M1" s="75"/>
      <c r="N1" s="75"/>
    </row>
    <row r="2" spans="1:15" ht="11.25" customHeight="1"/>
    <row r="3" spans="1:15">
      <c r="C3" s="1" t="s">
        <v>17</v>
      </c>
      <c r="H3" s="76" t="s">
        <v>47</v>
      </c>
      <c r="I3" s="76"/>
      <c r="J3" s="76"/>
      <c r="K3" s="76"/>
      <c r="L3" s="76"/>
      <c r="M3" s="76"/>
      <c r="N3" s="76"/>
    </row>
    <row r="4" spans="1:15" ht="3.75" customHeight="1"/>
    <row r="5" spans="1:15">
      <c r="C5" s="1" t="s">
        <v>18</v>
      </c>
      <c r="H5" s="77" t="s">
        <v>23</v>
      </c>
      <c r="I5" s="77"/>
    </row>
    <row r="6" spans="1:15" ht="3.75" customHeight="1"/>
    <row r="7" spans="1:15">
      <c r="C7" s="1" t="s">
        <v>19</v>
      </c>
      <c r="H7" s="77" t="s">
        <v>24</v>
      </c>
      <c r="I7" s="77"/>
    </row>
    <row r="8" spans="1:15" ht="3.75" customHeight="1"/>
    <row r="9" spans="1:15">
      <c r="C9" s="1" t="s">
        <v>20</v>
      </c>
      <c r="H9" s="99" t="s">
        <v>85</v>
      </c>
      <c r="I9" s="99"/>
    </row>
    <row r="10" spans="1:15" ht="3.75" customHeight="1"/>
    <row r="11" spans="1:15">
      <c r="C11" s="1" t="s">
        <v>21</v>
      </c>
    </row>
    <row r="12" spans="1:15" s="37" customFormat="1" ht="63.75" customHeight="1">
      <c r="A12" s="62"/>
      <c r="B12" s="62"/>
      <c r="C12" s="78" t="s">
        <v>44</v>
      </c>
      <c r="D12" s="78"/>
      <c r="E12" s="78"/>
      <c r="F12" s="78"/>
      <c r="G12" s="78"/>
      <c r="H12" s="78"/>
      <c r="I12" s="78"/>
      <c r="J12" s="78"/>
      <c r="K12" s="78"/>
      <c r="L12" s="78"/>
      <c r="M12" s="78"/>
      <c r="N12" s="78"/>
      <c r="O12" s="45"/>
    </row>
    <row r="13" spans="1:15">
      <c r="C13" s="82" t="s">
        <v>47</v>
      </c>
      <c r="D13" s="82"/>
      <c r="E13" s="82"/>
      <c r="F13" s="82"/>
      <c r="G13" s="82"/>
      <c r="H13" s="82"/>
      <c r="I13" s="82"/>
      <c r="J13" s="82"/>
      <c r="K13" s="82"/>
      <c r="L13" s="82"/>
      <c r="M13" s="82"/>
      <c r="N13" s="82"/>
    </row>
    <row r="14" spans="1:15" ht="33" customHeight="1">
      <c r="C14" s="79" t="s">
        <v>22</v>
      </c>
      <c r="D14" s="79"/>
      <c r="E14" s="79"/>
      <c r="F14" s="79"/>
      <c r="G14" s="79"/>
      <c r="H14" s="79"/>
      <c r="I14" s="79"/>
      <c r="J14" s="79"/>
      <c r="K14" s="79"/>
      <c r="L14" s="79"/>
      <c r="M14" s="79"/>
      <c r="N14" s="79"/>
    </row>
    <row r="15" spans="1:15" ht="3.75" customHeight="1"/>
    <row r="16" spans="1:15" ht="4.5" customHeight="1">
      <c r="D16" s="86"/>
      <c r="E16" s="86"/>
      <c r="F16" s="86"/>
      <c r="G16" s="86"/>
      <c r="H16" s="86"/>
      <c r="I16" s="86"/>
      <c r="J16" s="87"/>
      <c r="K16" s="87"/>
      <c r="L16" s="87"/>
      <c r="M16" s="87"/>
      <c r="N16" s="36"/>
    </row>
    <row r="17" spans="1:15">
      <c r="C17" s="88" t="s">
        <v>46</v>
      </c>
      <c r="D17" s="88"/>
      <c r="E17" s="88"/>
      <c r="F17" s="88"/>
      <c r="G17" s="88"/>
      <c r="H17" s="88"/>
      <c r="I17" s="88"/>
      <c r="J17" s="88"/>
      <c r="K17" s="88"/>
      <c r="L17" s="88"/>
      <c r="M17" s="88"/>
      <c r="N17" s="88"/>
    </row>
    <row r="18" spans="1:15">
      <c r="C18" s="89" t="s">
        <v>45</v>
      </c>
      <c r="D18" s="89"/>
      <c r="E18" s="89"/>
      <c r="F18" s="90" t="s">
        <v>72</v>
      </c>
      <c r="G18" s="91"/>
      <c r="H18" s="91"/>
      <c r="I18" s="91"/>
      <c r="J18" s="91"/>
      <c r="K18" s="88" t="s">
        <v>42</v>
      </c>
      <c r="L18" s="88"/>
      <c r="M18" s="88"/>
      <c r="N18" s="88"/>
    </row>
    <row r="19" spans="1:15" ht="16.5" customHeight="1">
      <c r="C19" s="83">
        <v>42913</v>
      </c>
      <c r="D19" s="83"/>
      <c r="E19" s="83"/>
      <c r="F19" s="83"/>
      <c r="G19" s="83"/>
      <c r="H19" s="84" t="s">
        <v>43</v>
      </c>
      <c r="I19" s="84"/>
      <c r="J19" s="84"/>
      <c r="K19" s="84"/>
      <c r="L19" s="84"/>
      <c r="M19" s="84"/>
      <c r="N19" s="84"/>
    </row>
    <row r="20" spans="1:15" ht="16.5" customHeight="1">
      <c r="C20" s="84" t="s">
        <v>41</v>
      </c>
      <c r="D20" s="84"/>
      <c r="E20" s="84"/>
      <c r="F20" s="84"/>
      <c r="G20" s="84"/>
      <c r="H20" s="84"/>
      <c r="I20" s="84"/>
      <c r="J20" s="84"/>
      <c r="K20" s="84"/>
      <c r="L20" s="84"/>
      <c r="M20" s="60"/>
      <c r="N20" s="60"/>
    </row>
    <row r="21" spans="1:15" ht="3.75" customHeight="1">
      <c r="C21" s="60"/>
      <c r="D21" s="60"/>
      <c r="E21" s="60"/>
      <c r="F21" s="60"/>
      <c r="G21" s="60"/>
      <c r="H21" s="60"/>
      <c r="I21" s="60"/>
      <c r="J21" s="60"/>
      <c r="K21" s="60"/>
      <c r="L21" s="60"/>
      <c r="M21" s="60"/>
      <c r="N21" s="60"/>
    </row>
    <row r="22" spans="1:15">
      <c r="C22" s="85" t="s">
        <v>37</v>
      </c>
      <c r="D22" s="85"/>
      <c r="E22" s="85"/>
      <c r="F22" s="85"/>
      <c r="G22" s="85"/>
      <c r="H22" s="85"/>
      <c r="I22" s="85"/>
      <c r="J22" s="85"/>
      <c r="K22" s="85"/>
      <c r="L22" s="85"/>
      <c r="M22" s="85"/>
      <c r="N22" s="85"/>
    </row>
    <row r="23" spans="1:15">
      <c r="C23" s="80"/>
      <c r="D23" s="80"/>
      <c r="E23" s="80"/>
      <c r="F23" s="80"/>
      <c r="G23" s="80"/>
      <c r="H23" s="80"/>
      <c r="J23" s="80"/>
      <c r="K23" s="80"/>
      <c r="L23" s="80"/>
      <c r="M23" s="80"/>
      <c r="N23" s="80"/>
    </row>
    <row r="24" spans="1:15">
      <c r="C24" s="81"/>
      <c r="D24" s="81"/>
      <c r="E24" s="81"/>
      <c r="F24" s="81"/>
      <c r="G24" s="81"/>
      <c r="H24" s="81"/>
      <c r="J24" s="80"/>
      <c r="K24" s="80"/>
      <c r="L24" s="80"/>
      <c r="M24" s="80"/>
      <c r="N24" s="80"/>
    </row>
    <row r="25" spans="1:15">
      <c r="C25" s="81"/>
      <c r="D25" s="81"/>
      <c r="E25" s="81"/>
      <c r="F25" s="81"/>
      <c r="G25" s="81"/>
      <c r="H25" s="81"/>
      <c r="J25" s="80"/>
      <c r="K25" s="80"/>
      <c r="L25" s="80"/>
      <c r="M25" s="80"/>
      <c r="N25" s="80"/>
    </row>
    <row r="26" spans="1:15">
      <c r="D26" s="23"/>
      <c r="E26" s="23"/>
      <c r="F26" s="23"/>
      <c r="G26" s="23"/>
      <c r="H26" s="23"/>
      <c r="I26" s="24" t="s">
        <v>15</v>
      </c>
      <c r="J26" s="27"/>
      <c r="K26" s="23"/>
      <c r="L26" s="23"/>
      <c r="M26" s="23"/>
      <c r="N26" s="23"/>
    </row>
    <row r="27" spans="1:15" ht="12" customHeight="1"/>
    <row r="28" spans="1:15" s="7" customFormat="1" ht="31.5" customHeight="1">
      <c r="A28" s="5" t="s">
        <v>74</v>
      </c>
      <c r="B28" s="10"/>
      <c r="C28" s="5" t="s">
        <v>0</v>
      </c>
      <c r="D28" s="6"/>
      <c r="E28" s="22" t="s">
        <v>1</v>
      </c>
      <c r="F28" s="6"/>
      <c r="G28" s="5" t="s">
        <v>2</v>
      </c>
      <c r="I28" s="8" t="s">
        <v>5</v>
      </c>
      <c r="J28" s="9"/>
      <c r="K28" s="6"/>
      <c r="L28" s="5" t="s">
        <v>3</v>
      </c>
      <c r="M28" s="10"/>
      <c r="N28" s="5" t="s">
        <v>4</v>
      </c>
      <c r="O28" s="46"/>
    </row>
    <row r="29" spans="1:15" s="12" customFormat="1" ht="16.5" customHeight="1">
      <c r="A29" s="64"/>
      <c r="B29" s="64"/>
      <c r="C29" s="52"/>
      <c r="D29" s="52"/>
      <c r="E29" s="52"/>
      <c r="F29" s="52"/>
      <c r="G29" s="52"/>
      <c r="H29" s="54"/>
      <c r="O29" s="49"/>
    </row>
    <row r="30" spans="1:15" s="12" customFormat="1" ht="33">
      <c r="A30" s="64">
        <v>1</v>
      </c>
      <c r="B30" s="64"/>
      <c r="C30" s="30">
        <v>130</v>
      </c>
      <c r="D30" s="28"/>
      <c r="E30" s="30">
        <v>85</v>
      </c>
      <c r="F30" s="29"/>
      <c r="G30" s="30" t="s">
        <v>50</v>
      </c>
      <c r="H30" s="21"/>
      <c r="I30" s="48" t="s">
        <v>51</v>
      </c>
      <c r="J30" s="21"/>
      <c r="O30" s="49"/>
    </row>
    <row r="31" spans="1:15">
      <c r="C31" s="3"/>
      <c r="D31" s="4"/>
      <c r="E31" s="3"/>
      <c r="F31" s="3"/>
      <c r="G31" s="3"/>
      <c r="I31" s="13" t="s">
        <v>6</v>
      </c>
      <c r="J31" s="72" t="s">
        <v>52</v>
      </c>
      <c r="K31" s="72"/>
      <c r="L31" s="72"/>
      <c r="N31" s="12"/>
    </row>
    <row r="32" spans="1:15" ht="20.25" customHeight="1">
      <c r="C32" s="3"/>
      <c r="D32" s="4"/>
      <c r="E32" s="3"/>
      <c r="F32" s="3"/>
      <c r="G32" s="3"/>
      <c r="H32" s="14" t="s">
        <v>7</v>
      </c>
      <c r="I32" s="15"/>
      <c r="J32" s="12" t="s">
        <v>8</v>
      </c>
      <c r="K32" s="12"/>
      <c r="N32" s="12"/>
    </row>
    <row r="33" spans="1:15" ht="22.5" customHeight="1">
      <c r="C33" s="3"/>
      <c r="D33" s="4"/>
      <c r="E33" s="3"/>
      <c r="F33" s="3"/>
      <c r="G33" s="3"/>
      <c r="H33" s="14" t="s">
        <v>9</v>
      </c>
      <c r="I33" s="16"/>
      <c r="J33" s="12" t="s">
        <v>10</v>
      </c>
      <c r="K33" s="18"/>
      <c r="L33" s="19"/>
      <c r="M33" s="20"/>
      <c r="N33" s="50" t="str">
        <f>IF(O33&gt;0,O33,"    ")</f>
        <v xml:space="preserve">    </v>
      </c>
      <c r="O33" s="47">
        <f>E30*L33</f>
        <v>0</v>
      </c>
    </row>
    <row r="34" spans="1:15" ht="16.5" customHeight="1">
      <c r="C34" s="3"/>
      <c r="D34" s="4"/>
      <c r="E34" s="3"/>
      <c r="F34" s="3"/>
      <c r="G34" s="3"/>
      <c r="H34" s="3"/>
      <c r="J34" s="12"/>
      <c r="K34" s="12"/>
      <c r="N34" s="12"/>
    </row>
    <row r="35" spans="1:15" s="12" customFormat="1" ht="16.5" customHeight="1">
      <c r="A35" s="64">
        <v>2</v>
      </c>
      <c r="B35" s="64"/>
      <c r="C35" s="30">
        <v>432</v>
      </c>
      <c r="D35" s="30"/>
      <c r="E35" s="30">
        <v>80</v>
      </c>
      <c r="F35" s="30"/>
      <c r="G35" s="30" t="s">
        <v>55</v>
      </c>
      <c r="H35" s="11"/>
      <c r="I35" s="51" t="s">
        <v>56</v>
      </c>
      <c r="J35" s="11"/>
      <c r="O35" s="49"/>
    </row>
    <row r="36" spans="1:15" s="12" customFormat="1" ht="16.5" customHeight="1">
      <c r="A36" s="64"/>
      <c r="B36" s="64"/>
      <c r="C36" s="52"/>
      <c r="D36" s="52"/>
      <c r="E36" s="52"/>
      <c r="F36" s="52"/>
      <c r="G36" s="52"/>
      <c r="I36" s="53" t="s">
        <v>14</v>
      </c>
      <c r="J36" s="72" t="s">
        <v>57</v>
      </c>
      <c r="K36" s="72"/>
      <c r="L36" s="72"/>
      <c r="O36" s="49"/>
    </row>
    <row r="37" spans="1:15" ht="20.25" customHeight="1">
      <c r="C37" s="31"/>
      <c r="D37" s="31"/>
      <c r="E37" s="31"/>
      <c r="F37" s="31"/>
      <c r="G37" s="31"/>
      <c r="H37" s="14" t="s">
        <v>7</v>
      </c>
      <c r="I37" s="15"/>
      <c r="J37" s="17" t="s">
        <v>8</v>
      </c>
      <c r="K37" s="12"/>
      <c r="N37" s="12"/>
    </row>
    <row r="38" spans="1:15" ht="22.5" customHeight="1">
      <c r="C38" s="31"/>
      <c r="D38" s="31"/>
      <c r="E38" s="31"/>
      <c r="F38" s="31"/>
      <c r="G38" s="31"/>
      <c r="H38" s="14" t="s">
        <v>9</v>
      </c>
      <c r="I38" s="16"/>
      <c r="J38" s="17" t="s">
        <v>10</v>
      </c>
      <c r="K38" s="18"/>
      <c r="L38" s="19"/>
      <c r="M38" s="20"/>
      <c r="N38" s="50" t="str">
        <f>IF(O38&gt;0,O38,"    ")</f>
        <v xml:space="preserve">    </v>
      </c>
      <c r="O38" s="47">
        <f>E35*L38</f>
        <v>0</v>
      </c>
    </row>
    <row r="39" spans="1:15" s="12" customFormat="1" ht="16.5" customHeight="1">
      <c r="A39" s="64"/>
      <c r="B39" s="64"/>
      <c r="C39" s="52"/>
      <c r="D39" s="52"/>
      <c r="E39" s="52"/>
      <c r="F39" s="52"/>
      <c r="G39" s="52"/>
      <c r="H39" s="54"/>
      <c r="O39" s="49"/>
    </row>
    <row r="40" spans="1:15" s="12" customFormat="1" ht="49.5">
      <c r="A40" s="64">
        <v>3</v>
      </c>
      <c r="B40" s="64"/>
      <c r="C40" s="30">
        <v>501</v>
      </c>
      <c r="D40" s="30"/>
      <c r="E40" s="30">
        <v>80</v>
      </c>
      <c r="F40" s="30"/>
      <c r="G40" s="30" t="s">
        <v>58</v>
      </c>
      <c r="H40" s="21"/>
      <c r="I40" s="51" t="s">
        <v>76</v>
      </c>
      <c r="J40" s="21"/>
      <c r="O40" s="49"/>
    </row>
    <row r="41" spans="1:15" s="12" customFormat="1" ht="16.5" customHeight="1">
      <c r="A41" s="64"/>
      <c r="B41" s="64"/>
      <c r="C41" s="52"/>
      <c r="D41" s="52"/>
      <c r="E41" s="52"/>
      <c r="F41" s="52"/>
      <c r="G41" s="52"/>
      <c r="I41" s="53" t="s">
        <v>6</v>
      </c>
      <c r="J41" s="72" t="s">
        <v>63</v>
      </c>
      <c r="K41" s="72"/>
      <c r="L41" s="72"/>
      <c r="O41" s="49"/>
    </row>
    <row r="42" spans="1:15" ht="20.25" customHeight="1">
      <c r="C42" s="31"/>
      <c r="D42" s="31"/>
      <c r="E42" s="31"/>
      <c r="F42" s="31"/>
      <c r="G42" s="31"/>
      <c r="H42" s="14" t="s">
        <v>7</v>
      </c>
      <c r="I42" s="15"/>
      <c r="J42" s="12" t="s">
        <v>8</v>
      </c>
      <c r="K42" s="12"/>
      <c r="N42" s="12"/>
    </row>
    <row r="43" spans="1:15" ht="22.5" customHeight="1">
      <c r="C43" s="31"/>
      <c r="D43" s="31"/>
      <c r="E43" s="31"/>
      <c r="F43" s="31"/>
      <c r="G43" s="31"/>
      <c r="H43" s="14" t="s">
        <v>9</v>
      </c>
      <c r="I43" s="16"/>
      <c r="J43" s="12" t="s">
        <v>10</v>
      </c>
      <c r="K43" s="18"/>
      <c r="L43" s="19"/>
      <c r="M43" s="20"/>
      <c r="N43" s="50" t="str">
        <f>IF(O43&gt;0,O43,"    ")</f>
        <v xml:space="preserve">    </v>
      </c>
      <c r="O43" s="47">
        <f>E40*L43</f>
        <v>0</v>
      </c>
    </row>
    <row r="44" spans="1:15" s="12" customFormat="1" ht="16.5" customHeight="1">
      <c r="A44" s="64"/>
      <c r="B44" s="64"/>
      <c r="C44" s="52"/>
      <c r="D44" s="52"/>
      <c r="E44" s="52"/>
      <c r="F44" s="52"/>
      <c r="G44" s="52"/>
      <c r="H44" s="54"/>
      <c r="O44" s="49"/>
    </row>
    <row r="45" spans="1:15" s="12" customFormat="1" ht="33">
      <c r="A45" s="64">
        <v>4</v>
      </c>
      <c r="B45" s="64"/>
      <c r="C45" s="30">
        <v>506</v>
      </c>
      <c r="D45" s="30"/>
      <c r="E45" s="30">
        <v>1</v>
      </c>
      <c r="F45" s="30"/>
      <c r="G45" s="30" t="s">
        <v>59</v>
      </c>
      <c r="H45" s="21"/>
      <c r="I45" s="51" t="s">
        <v>60</v>
      </c>
      <c r="J45" s="21"/>
      <c r="O45" s="49"/>
    </row>
    <row r="46" spans="1:15" s="12" customFormat="1" ht="16.5" customHeight="1">
      <c r="A46" s="64"/>
      <c r="B46" s="64"/>
      <c r="C46" s="52"/>
      <c r="D46" s="52"/>
      <c r="E46" s="52"/>
      <c r="F46" s="52"/>
      <c r="G46" s="52"/>
      <c r="I46" s="53" t="s">
        <v>6</v>
      </c>
      <c r="J46" s="72" t="s">
        <v>61</v>
      </c>
      <c r="K46" s="72"/>
      <c r="L46" s="72"/>
      <c r="O46" s="49"/>
    </row>
    <row r="47" spans="1:15" ht="16.5" customHeight="1">
      <c r="C47" s="31"/>
      <c r="D47" s="31"/>
      <c r="E47" s="31"/>
      <c r="F47" s="31"/>
      <c r="G47" s="31"/>
      <c r="H47" s="14" t="s">
        <v>7</v>
      </c>
      <c r="I47" s="15"/>
      <c r="J47" s="12" t="s">
        <v>8</v>
      </c>
      <c r="K47" s="12"/>
      <c r="N47" s="12"/>
    </row>
    <row r="48" spans="1:15" s="7" customFormat="1" ht="31.5" customHeight="1">
      <c r="A48" s="63"/>
      <c r="B48" s="63"/>
      <c r="C48" s="31"/>
      <c r="D48" s="31"/>
      <c r="E48" s="31"/>
      <c r="F48" s="31"/>
      <c r="G48" s="31"/>
      <c r="H48" s="14" t="s">
        <v>9</v>
      </c>
      <c r="I48" s="16"/>
      <c r="J48" s="12" t="s">
        <v>10</v>
      </c>
      <c r="K48" s="18"/>
      <c r="L48" s="19"/>
      <c r="M48" s="20"/>
      <c r="N48" s="50" t="str">
        <f>IF(O48&gt;0,O48,"    ")</f>
        <v xml:space="preserve">    </v>
      </c>
      <c r="O48" s="47">
        <f>E45*L48</f>
        <v>0</v>
      </c>
    </row>
    <row r="49" spans="1:15" s="12" customFormat="1" ht="16.5" customHeight="1">
      <c r="A49" s="64"/>
      <c r="B49" s="64"/>
      <c r="C49" s="52"/>
      <c r="D49" s="52"/>
      <c r="E49" s="52"/>
      <c r="F49" s="52"/>
      <c r="G49" s="52"/>
      <c r="H49" s="54"/>
      <c r="O49" s="49"/>
    </row>
    <row r="50" spans="1:15" s="12" customFormat="1" ht="16.5" customHeight="1">
      <c r="A50" s="64">
        <v>5</v>
      </c>
      <c r="B50" s="64"/>
      <c r="C50" s="30">
        <v>509</v>
      </c>
      <c r="D50" s="30"/>
      <c r="E50" s="30">
        <v>281</v>
      </c>
      <c r="F50" s="30"/>
      <c r="G50" s="30" t="s">
        <v>58</v>
      </c>
      <c r="H50" s="11"/>
      <c r="I50" s="51" t="s">
        <v>62</v>
      </c>
      <c r="J50" s="11"/>
      <c r="O50" s="49"/>
    </row>
    <row r="51" spans="1:15" s="12" customFormat="1" ht="16.5" customHeight="1">
      <c r="A51" s="64"/>
      <c r="B51" s="64"/>
      <c r="C51" s="52"/>
      <c r="D51" s="52"/>
      <c r="E51" s="52"/>
      <c r="F51" s="52"/>
      <c r="G51" s="52"/>
      <c r="I51" s="53" t="s">
        <v>14</v>
      </c>
      <c r="J51" s="72" t="s">
        <v>63</v>
      </c>
      <c r="K51" s="72"/>
      <c r="L51" s="72"/>
      <c r="O51" s="49"/>
    </row>
    <row r="52" spans="1:15" ht="20.25" customHeight="1">
      <c r="C52" s="31"/>
      <c r="D52" s="31"/>
      <c r="E52" s="31"/>
      <c r="F52" s="31"/>
      <c r="G52" s="31"/>
      <c r="H52" s="14" t="s">
        <v>7</v>
      </c>
      <c r="I52" s="15"/>
      <c r="J52" s="17" t="s">
        <v>8</v>
      </c>
      <c r="K52" s="12"/>
      <c r="N52" s="12"/>
    </row>
    <row r="53" spans="1:15" ht="22.5" customHeight="1">
      <c r="C53" s="31"/>
      <c r="D53" s="31"/>
      <c r="E53" s="31"/>
      <c r="F53" s="31"/>
      <c r="G53" s="31"/>
      <c r="H53" s="14" t="s">
        <v>9</v>
      </c>
      <c r="I53" s="16"/>
      <c r="J53" s="17" t="s">
        <v>10</v>
      </c>
      <c r="K53" s="18"/>
      <c r="L53" s="19"/>
      <c r="M53" s="20"/>
      <c r="N53" s="50" t="str">
        <f>IF(O53&gt;0,O53,"    ")</f>
        <v xml:space="preserve">    </v>
      </c>
      <c r="O53" s="47">
        <f>E50*L53</f>
        <v>0</v>
      </c>
    </row>
    <row r="54" spans="1:15" s="12" customFormat="1" ht="16.5" customHeight="1">
      <c r="A54" s="64"/>
      <c r="B54" s="64"/>
      <c r="C54" s="52"/>
      <c r="D54" s="52"/>
      <c r="E54" s="52"/>
      <c r="F54" s="52"/>
      <c r="G54" s="52"/>
      <c r="H54" s="54"/>
      <c r="O54" s="49"/>
    </row>
    <row r="55" spans="1:15" s="12" customFormat="1" ht="82.5">
      <c r="A55" s="64">
        <v>6</v>
      </c>
      <c r="B55" s="64"/>
      <c r="C55" s="30">
        <v>510</v>
      </c>
      <c r="D55" s="30"/>
      <c r="E55" s="30">
        <v>361</v>
      </c>
      <c r="F55" s="30"/>
      <c r="G55" s="30" t="s">
        <v>58</v>
      </c>
      <c r="H55" s="21"/>
      <c r="I55" s="51" t="s">
        <v>73</v>
      </c>
      <c r="J55" s="21"/>
      <c r="O55" s="49"/>
    </row>
    <row r="56" spans="1:15" s="12" customFormat="1">
      <c r="A56" s="64"/>
      <c r="B56" s="64"/>
      <c r="C56" s="52"/>
      <c r="D56" s="52"/>
      <c r="E56" s="52"/>
      <c r="F56" s="52"/>
      <c r="G56" s="52"/>
      <c r="I56" s="53" t="s">
        <v>6</v>
      </c>
      <c r="J56" s="72" t="s">
        <v>63</v>
      </c>
      <c r="K56" s="72"/>
      <c r="L56" s="72"/>
      <c r="O56" s="49"/>
    </row>
    <row r="57" spans="1:15" ht="20.25" customHeight="1">
      <c r="C57" s="31"/>
      <c r="D57" s="31"/>
      <c r="E57" s="31"/>
      <c r="F57" s="31"/>
      <c r="G57" s="31"/>
      <c r="H57" s="14" t="s">
        <v>7</v>
      </c>
      <c r="I57" s="15"/>
      <c r="J57" s="12" t="s">
        <v>8</v>
      </c>
      <c r="K57" s="12"/>
      <c r="N57" s="12"/>
    </row>
    <row r="58" spans="1:15" ht="22.5" customHeight="1">
      <c r="C58" s="31"/>
      <c r="D58" s="31"/>
      <c r="E58" s="31"/>
      <c r="F58" s="31"/>
      <c r="G58" s="31"/>
      <c r="H58" s="14" t="s">
        <v>9</v>
      </c>
      <c r="I58" s="16"/>
      <c r="J58" s="12" t="s">
        <v>10</v>
      </c>
      <c r="K58" s="18"/>
      <c r="L58" s="19"/>
      <c r="M58" s="20"/>
      <c r="N58" s="50" t="str">
        <f>IF(O58&gt;0,O58,"    ")</f>
        <v xml:space="preserve">    </v>
      </c>
      <c r="O58" s="47">
        <f>E55*L58</f>
        <v>0</v>
      </c>
    </row>
    <row r="59" spans="1:15" s="12" customFormat="1" ht="16.5" customHeight="1">
      <c r="A59" s="64"/>
      <c r="B59" s="64"/>
      <c r="C59" s="52"/>
      <c r="D59" s="52"/>
      <c r="E59" s="52"/>
      <c r="F59" s="52"/>
      <c r="G59" s="52"/>
      <c r="H59" s="54"/>
      <c r="O59" s="49"/>
    </row>
    <row r="60" spans="1:15" s="12" customFormat="1" ht="49.5">
      <c r="A60" s="64">
        <v>7</v>
      </c>
      <c r="B60" s="64"/>
      <c r="C60" s="30">
        <v>602</v>
      </c>
      <c r="D60" s="30"/>
      <c r="E60" s="30">
        <v>15</v>
      </c>
      <c r="F60" s="30"/>
      <c r="G60" s="30" t="s">
        <v>53</v>
      </c>
      <c r="H60" s="21"/>
      <c r="I60" s="51" t="s">
        <v>80</v>
      </c>
      <c r="J60" s="21"/>
      <c r="O60" s="49"/>
    </row>
    <row r="61" spans="1:15" s="12" customFormat="1" ht="16.5" customHeight="1">
      <c r="A61" s="64"/>
      <c r="B61" s="64"/>
      <c r="C61" s="52"/>
      <c r="D61" s="52"/>
      <c r="E61" s="52"/>
      <c r="F61" s="52"/>
      <c r="G61" s="52"/>
      <c r="I61" s="53" t="s">
        <v>6</v>
      </c>
      <c r="J61" s="72" t="s">
        <v>54</v>
      </c>
      <c r="K61" s="72"/>
      <c r="L61" s="72"/>
      <c r="O61" s="49"/>
    </row>
    <row r="62" spans="1:15" ht="16.5" customHeight="1">
      <c r="C62" s="31"/>
      <c r="D62" s="31"/>
      <c r="E62" s="31"/>
      <c r="F62" s="31"/>
      <c r="G62" s="31"/>
      <c r="H62" s="14" t="s">
        <v>7</v>
      </c>
      <c r="I62" s="15"/>
      <c r="J62" s="12" t="s">
        <v>8</v>
      </c>
      <c r="K62" s="12"/>
      <c r="N62" s="12"/>
    </row>
    <row r="63" spans="1:15" ht="22.5" customHeight="1">
      <c r="C63" s="31"/>
      <c r="D63" s="31"/>
      <c r="E63" s="31"/>
      <c r="F63" s="31"/>
      <c r="G63" s="31"/>
      <c r="H63" s="14" t="s">
        <v>9</v>
      </c>
      <c r="I63" s="16"/>
      <c r="J63" s="12" t="s">
        <v>10</v>
      </c>
      <c r="K63" s="18"/>
      <c r="L63" s="19"/>
      <c r="M63" s="20"/>
      <c r="N63" s="50" t="str">
        <f>IF(O63&gt;0,O63,"    ")</f>
        <v xml:space="preserve">    </v>
      </c>
      <c r="O63" s="47">
        <f>E60*L63</f>
        <v>0</v>
      </c>
    </row>
    <row r="64" spans="1:15" s="12" customFormat="1" ht="16.5" customHeight="1" collapsed="1">
      <c r="A64" s="64"/>
      <c r="B64" s="64"/>
      <c r="C64" s="52"/>
      <c r="D64" s="52"/>
      <c r="E64" s="52"/>
      <c r="F64" s="52"/>
      <c r="G64" s="52"/>
      <c r="H64" s="54"/>
      <c r="O64" s="49"/>
    </row>
    <row r="65" spans="1:15" s="12" customFormat="1" ht="49.5">
      <c r="A65" s="64">
        <v>8</v>
      </c>
      <c r="B65" s="64"/>
      <c r="C65" s="30">
        <v>604</v>
      </c>
      <c r="D65" s="30"/>
      <c r="E65" s="30">
        <v>820</v>
      </c>
      <c r="F65" s="30"/>
      <c r="G65" s="30" t="s">
        <v>53</v>
      </c>
      <c r="H65" s="11"/>
      <c r="I65" s="51" t="s">
        <v>81</v>
      </c>
      <c r="J65" s="11"/>
      <c r="O65" s="49"/>
    </row>
    <row r="66" spans="1:15" s="12" customFormat="1">
      <c r="A66" s="64"/>
      <c r="B66" s="64"/>
      <c r="C66" s="52"/>
      <c r="D66" s="52"/>
      <c r="E66" s="52"/>
      <c r="F66" s="52"/>
      <c r="G66" s="52"/>
      <c r="I66" s="53" t="s">
        <v>14</v>
      </c>
      <c r="J66" s="72" t="s">
        <v>64</v>
      </c>
      <c r="K66" s="72"/>
      <c r="L66" s="72"/>
      <c r="O66" s="49"/>
    </row>
    <row r="67" spans="1:15" ht="20.25" customHeight="1">
      <c r="C67" s="31"/>
      <c r="D67" s="31"/>
      <c r="E67" s="31"/>
      <c r="F67" s="31"/>
      <c r="G67" s="31"/>
      <c r="H67" s="14" t="s">
        <v>7</v>
      </c>
      <c r="I67" s="15"/>
      <c r="J67" s="17" t="s">
        <v>8</v>
      </c>
      <c r="K67" s="12"/>
      <c r="N67" s="12"/>
    </row>
    <row r="68" spans="1:15" ht="22.5" customHeight="1">
      <c r="C68" s="31"/>
      <c r="D68" s="31"/>
      <c r="E68" s="31"/>
      <c r="F68" s="31"/>
      <c r="G68" s="31"/>
      <c r="H68" s="14" t="s">
        <v>9</v>
      </c>
      <c r="I68" s="16"/>
      <c r="J68" s="17" t="s">
        <v>10</v>
      </c>
      <c r="K68" s="18"/>
      <c r="L68" s="19"/>
      <c r="M68" s="20"/>
      <c r="N68" s="50" t="str">
        <f>IF(O68&gt;0,O68,"    ")</f>
        <v xml:space="preserve">    </v>
      </c>
      <c r="O68" s="47">
        <f>E65*L68</f>
        <v>0</v>
      </c>
    </row>
    <row r="69" spans="1:15" s="56" customFormat="1" ht="16.5" customHeight="1">
      <c r="A69" s="65"/>
      <c r="B69" s="65"/>
      <c r="C69" s="55"/>
      <c r="D69" s="55"/>
      <c r="E69" s="55"/>
      <c r="F69" s="55"/>
      <c r="G69" s="55"/>
      <c r="I69" s="57"/>
      <c r="J69" s="57"/>
      <c r="K69" s="55"/>
      <c r="L69" s="55"/>
      <c r="M69" s="58"/>
      <c r="N69" s="55"/>
      <c r="O69" s="59"/>
    </row>
    <row r="70" spans="1:15" s="12" customFormat="1" ht="33">
      <c r="A70" s="64">
        <v>9</v>
      </c>
      <c r="B70" s="64"/>
      <c r="C70" s="30">
        <v>610</v>
      </c>
      <c r="D70" s="30"/>
      <c r="E70" s="30">
        <v>1</v>
      </c>
      <c r="F70" s="30"/>
      <c r="G70" s="30" t="s">
        <v>48</v>
      </c>
      <c r="H70" s="11"/>
      <c r="I70" s="51" t="s">
        <v>65</v>
      </c>
      <c r="J70" s="11"/>
      <c r="O70" s="49"/>
    </row>
    <row r="71" spans="1:15" s="12" customFormat="1">
      <c r="A71" s="64"/>
      <c r="B71" s="64"/>
      <c r="C71" s="52"/>
      <c r="D71" s="52"/>
      <c r="E71" s="52"/>
      <c r="F71" s="52"/>
      <c r="G71" s="52"/>
      <c r="I71" s="53" t="s">
        <v>14</v>
      </c>
      <c r="J71" s="72" t="s">
        <v>49</v>
      </c>
      <c r="K71" s="72"/>
      <c r="L71" s="72"/>
      <c r="O71" s="49"/>
    </row>
    <row r="72" spans="1:15" ht="20.25" customHeight="1">
      <c r="C72" s="31"/>
      <c r="D72" s="31"/>
      <c r="E72" s="31"/>
      <c r="F72" s="31"/>
      <c r="G72" s="31"/>
      <c r="H72" s="14" t="s">
        <v>7</v>
      </c>
      <c r="I72" s="15"/>
      <c r="J72" s="17" t="s">
        <v>8</v>
      </c>
      <c r="K72" s="12"/>
      <c r="N72" s="12"/>
    </row>
    <row r="73" spans="1:15" ht="22.5" customHeight="1">
      <c r="C73" s="31"/>
      <c r="D73" s="31"/>
      <c r="E73" s="31"/>
      <c r="F73" s="31"/>
      <c r="G73" s="31"/>
      <c r="H73" s="14" t="s">
        <v>9</v>
      </c>
      <c r="I73" s="16"/>
      <c r="J73" s="17" t="s">
        <v>10</v>
      </c>
      <c r="K73" s="18"/>
      <c r="L73" s="19"/>
      <c r="M73" s="20"/>
      <c r="N73" s="50" t="str">
        <f>IF(O73&gt;0,O73,"    ")</f>
        <v xml:space="preserve">    </v>
      </c>
      <c r="O73" s="47">
        <f>E70*L73</f>
        <v>0</v>
      </c>
    </row>
    <row r="74" spans="1:15" s="12" customFormat="1" ht="16.5" customHeight="1">
      <c r="A74" s="64"/>
      <c r="B74" s="64"/>
      <c r="C74" s="52"/>
      <c r="D74" s="52"/>
      <c r="E74" s="52"/>
      <c r="F74" s="52"/>
      <c r="G74" s="52"/>
      <c r="H74" s="54"/>
      <c r="O74" s="49"/>
    </row>
    <row r="75" spans="1:15" s="12" customFormat="1">
      <c r="A75" s="64">
        <v>10</v>
      </c>
      <c r="B75" s="64"/>
      <c r="C75" s="30">
        <v>628</v>
      </c>
      <c r="D75" s="30"/>
      <c r="E75" s="30">
        <v>50</v>
      </c>
      <c r="F75" s="30"/>
      <c r="G75" s="30" t="s">
        <v>58</v>
      </c>
      <c r="H75" s="21"/>
      <c r="I75" s="51" t="s">
        <v>66</v>
      </c>
      <c r="J75" s="21"/>
      <c r="O75" s="49"/>
    </row>
    <row r="76" spans="1:15" s="12" customFormat="1">
      <c r="A76" s="64"/>
      <c r="B76" s="64"/>
      <c r="C76" s="52"/>
      <c r="D76" s="52"/>
      <c r="E76" s="52"/>
      <c r="F76" s="52"/>
      <c r="G76" s="52"/>
      <c r="I76" s="53" t="s">
        <v>6</v>
      </c>
      <c r="J76" s="72" t="s">
        <v>63</v>
      </c>
      <c r="K76" s="72"/>
      <c r="L76" s="72"/>
      <c r="O76" s="49"/>
    </row>
    <row r="77" spans="1:15" ht="20.25" customHeight="1">
      <c r="C77" s="31"/>
      <c r="D77" s="31"/>
      <c r="E77" s="31"/>
      <c r="F77" s="31"/>
      <c r="G77" s="31"/>
      <c r="H77" s="14" t="s">
        <v>7</v>
      </c>
      <c r="I77" s="15"/>
      <c r="J77" s="12" t="s">
        <v>8</v>
      </c>
      <c r="K77" s="12"/>
      <c r="N77" s="12"/>
    </row>
    <row r="78" spans="1:15" ht="22.5" customHeight="1">
      <c r="C78" s="31"/>
      <c r="D78" s="31"/>
      <c r="E78" s="31"/>
      <c r="F78" s="31"/>
      <c r="G78" s="31"/>
      <c r="H78" s="14" t="s">
        <v>9</v>
      </c>
      <c r="I78" s="16"/>
      <c r="J78" s="12" t="s">
        <v>10</v>
      </c>
      <c r="K78" s="18"/>
      <c r="L78" s="19"/>
      <c r="M78" s="20"/>
      <c r="N78" s="50" t="str">
        <f>IF(O78&gt;0,O78,"    ")</f>
        <v xml:space="preserve">    </v>
      </c>
      <c r="O78" s="47">
        <f>E75*L78</f>
        <v>0</v>
      </c>
    </row>
    <row r="79" spans="1:15" s="12" customFormat="1" ht="16.5" customHeight="1">
      <c r="A79" s="64"/>
      <c r="B79" s="64"/>
      <c r="C79" s="52"/>
      <c r="D79" s="52"/>
      <c r="E79" s="52"/>
      <c r="F79" s="52"/>
      <c r="G79" s="52"/>
      <c r="H79" s="54"/>
      <c r="O79" s="49"/>
    </row>
    <row r="80" spans="1:15" s="12" customFormat="1">
      <c r="A80" s="64">
        <v>11</v>
      </c>
      <c r="B80" s="64"/>
      <c r="C80" s="30">
        <v>639</v>
      </c>
      <c r="D80" s="30"/>
      <c r="E80" s="30">
        <v>50</v>
      </c>
      <c r="F80" s="30"/>
      <c r="G80" s="30" t="s">
        <v>58</v>
      </c>
      <c r="H80" s="21"/>
      <c r="I80" s="51" t="s">
        <v>67</v>
      </c>
      <c r="J80" s="21"/>
      <c r="O80" s="49"/>
    </row>
    <row r="81" spans="1:15" s="12" customFormat="1" ht="15.75" customHeight="1">
      <c r="A81" s="64"/>
      <c r="B81" s="64"/>
      <c r="C81" s="52"/>
      <c r="D81" s="52"/>
      <c r="E81" s="52"/>
      <c r="F81" s="52"/>
      <c r="G81" s="52"/>
      <c r="I81" s="53" t="s">
        <v>6</v>
      </c>
      <c r="J81" s="72" t="s">
        <v>63</v>
      </c>
      <c r="K81" s="72"/>
      <c r="L81" s="72"/>
      <c r="O81" s="49"/>
    </row>
    <row r="82" spans="1:15" ht="22.5" customHeight="1">
      <c r="C82" s="31"/>
      <c r="D82" s="31"/>
      <c r="E82" s="31"/>
      <c r="F82" s="31"/>
      <c r="G82" s="31"/>
      <c r="H82" s="14" t="s">
        <v>7</v>
      </c>
      <c r="I82" s="15"/>
      <c r="J82" s="12" t="s">
        <v>8</v>
      </c>
      <c r="K82" s="12"/>
      <c r="N82" s="12"/>
    </row>
    <row r="83" spans="1:15" ht="22.5" customHeight="1">
      <c r="C83" s="31"/>
      <c r="D83" s="31"/>
      <c r="E83" s="31"/>
      <c r="F83" s="31"/>
      <c r="G83" s="31"/>
      <c r="H83" s="14" t="s">
        <v>9</v>
      </c>
      <c r="I83" s="16"/>
      <c r="J83" s="12" t="s">
        <v>10</v>
      </c>
      <c r="K83" s="18"/>
      <c r="L83" s="19"/>
      <c r="M83" s="20"/>
      <c r="N83" s="50" t="str">
        <f>IF(O83&gt;0,O83,"    ")</f>
        <v xml:space="preserve">    </v>
      </c>
      <c r="O83" s="47">
        <f>E80*L83</f>
        <v>0</v>
      </c>
    </row>
    <row r="84" spans="1:15" s="12" customFormat="1" ht="16.5" customHeight="1">
      <c r="A84" s="64"/>
      <c r="B84" s="64"/>
      <c r="C84" s="52"/>
      <c r="D84" s="52"/>
      <c r="E84" s="52"/>
      <c r="F84" s="52"/>
      <c r="G84" s="52"/>
      <c r="H84" s="54"/>
      <c r="O84" s="49"/>
    </row>
    <row r="85" spans="1:15" s="12" customFormat="1" ht="33">
      <c r="A85" s="64">
        <v>12</v>
      </c>
      <c r="B85" s="64"/>
      <c r="C85" s="30">
        <v>641</v>
      </c>
      <c r="D85" s="30"/>
      <c r="E85" s="30">
        <v>50</v>
      </c>
      <c r="F85" s="30"/>
      <c r="G85" s="30" t="s">
        <v>58</v>
      </c>
      <c r="H85" s="21"/>
      <c r="I85" s="51" t="s">
        <v>68</v>
      </c>
      <c r="J85" s="21"/>
      <c r="O85" s="49"/>
    </row>
    <row r="86" spans="1:15" s="12" customFormat="1">
      <c r="A86" s="64"/>
      <c r="B86" s="64"/>
      <c r="C86" s="52"/>
      <c r="D86" s="52"/>
      <c r="E86" s="52"/>
      <c r="F86" s="52"/>
      <c r="G86" s="52"/>
      <c r="I86" s="53" t="s">
        <v>6</v>
      </c>
      <c r="J86" s="72" t="s">
        <v>63</v>
      </c>
      <c r="K86" s="72"/>
      <c r="L86" s="72"/>
      <c r="O86" s="49"/>
    </row>
    <row r="87" spans="1:15">
      <c r="C87" s="31"/>
      <c r="D87" s="31"/>
      <c r="E87" s="31"/>
      <c r="F87" s="31"/>
      <c r="G87" s="31"/>
      <c r="H87" s="14" t="s">
        <v>7</v>
      </c>
      <c r="I87" s="15"/>
      <c r="J87" s="12" t="s">
        <v>8</v>
      </c>
      <c r="K87" s="12"/>
      <c r="N87" s="12"/>
    </row>
    <row r="88" spans="1:15" ht="22.5" customHeight="1">
      <c r="C88" s="31"/>
      <c r="D88" s="31"/>
      <c r="E88" s="31"/>
      <c r="F88" s="31"/>
      <c r="G88" s="31"/>
      <c r="H88" s="14" t="s">
        <v>9</v>
      </c>
      <c r="I88" s="16"/>
      <c r="J88" s="12" t="s">
        <v>10</v>
      </c>
      <c r="K88" s="18"/>
      <c r="L88" s="19"/>
      <c r="M88" s="20"/>
      <c r="N88" s="50" t="str">
        <f>IF(O88&gt;0,O88,"    ")</f>
        <v xml:space="preserve">    </v>
      </c>
      <c r="O88" s="47">
        <f>E85*L88</f>
        <v>0</v>
      </c>
    </row>
    <row r="89" spans="1:15" s="12" customFormat="1" ht="16.5" customHeight="1">
      <c r="A89" s="64"/>
      <c r="B89" s="64"/>
      <c r="C89" s="52"/>
      <c r="D89" s="52"/>
      <c r="E89" s="52"/>
      <c r="F89" s="52"/>
      <c r="G89" s="52"/>
      <c r="H89" s="54"/>
      <c r="O89" s="49"/>
    </row>
    <row r="90" spans="1:15" s="12" customFormat="1">
      <c r="A90" s="64">
        <v>13</v>
      </c>
      <c r="B90" s="64"/>
      <c r="C90" s="30">
        <v>642</v>
      </c>
      <c r="D90" s="30"/>
      <c r="E90" s="30">
        <v>300</v>
      </c>
      <c r="F90" s="30"/>
      <c r="G90" s="30" t="s">
        <v>58</v>
      </c>
      <c r="H90" s="21"/>
      <c r="I90" s="51" t="s">
        <v>69</v>
      </c>
      <c r="J90" s="21"/>
      <c r="O90" s="49"/>
    </row>
    <row r="91" spans="1:15" s="12" customFormat="1" ht="15.75" customHeight="1">
      <c r="A91" s="64"/>
      <c r="B91" s="64"/>
      <c r="C91" s="52"/>
      <c r="D91" s="52"/>
      <c r="E91" s="52"/>
      <c r="F91" s="52"/>
      <c r="G91" s="52"/>
      <c r="I91" s="53" t="s">
        <v>6</v>
      </c>
      <c r="J91" s="72" t="s">
        <v>63</v>
      </c>
      <c r="K91" s="72"/>
      <c r="L91" s="72"/>
      <c r="O91" s="49"/>
    </row>
    <row r="92" spans="1:15" ht="22.5" customHeight="1">
      <c r="C92" s="31"/>
      <c r="D92" s="31"/>
      <c r="E92" s="31"/>
      <c r="F92" s="31"/>
      <c r="G92" s="31"/>
      <c r="H92" s="14" t="s">
        <v>7</v>
      </c>
      <c r="I92" s="15"/>
      <c r="J92" s="12" t="s">
        <v>8</v>
      </c>
      <c r="K92" s="12"/>
      <c r="N92" s="12"/>
    </row>
    <row r="93" spans="1:15" ht="22.5" customHeight="1">
      <c r="C93" s="31"/>
      <c r="D93" s="31"/>
      <c r="E93" s="31"/>
      <c r="F93" s="31"/>
      <c r="G93" s="31"/>
      <c r="H93" s="14" t="s">
        <v>9</v>
      </c>
      <c r="I93" s="16"/>
      <c r="J93" s="12" t="s">
        <v>10</v>
      </c>
      <c r="K93" s="18"/>
      <c r="L93" s="19"/>
      <c r="M93" s="20"/>
      <c r="N93" s="50" t="str">
        <f>IF(O93&gt;0,O93,"    ")</f>
        <v xml:space="preserve">    </v>
      </c>
      <c r="O93" s="47">
        <f>E90*L93</f>
        <v>0</v>
      </c>
    </row>
    <row r="94" spans="1:15" s="12" customFormat="1" ht="16.5" customHeight="1">
      <c r="A94" s="64"/>
      <c r="B94" s="64"/>
      <c r="C94" s="52"/>
      <c r="D94" s="52"/>
      <c r="E94" s="52"/>
      <c r="F94" s="52"/>
      <c r="G94" s="52"/>
      <c r="H94" s="54"/>
      <c r="O94" s="49"/>
    </row>
    <row r="95" spans="1:15" s="12" customFormat="1" ht="33">
      <c r="A95" s="64">
        <v>14</v>
      </c>
      <c r="B95" s="64"/>
      <c r="C95" s="30">
        <v>701</v>
      </c>
      <c r="D95" s="30"/>
      <c r="E95" s="30">
        <v>60</v>
      </c>
      <c r="F95" s="30"/>
      <c r="G95" s="30" t="s">
        <v>58</v>
      </c>
      <c r="H95" s="11"/>
      <c r="I95" s="51" t="s">
        <v>77</v>
      </c>
      <c r="J95" s="11"/>
      <c r="O95" s="49"/>
    </row>
    <row r="96" spans="1:15" s="12" customFormat="1">
      <c r="A96" s="64"/>
      <c r="B96" s="64"/>
      <c r="C96" s="52"/>
      <c r="D96" s="52"/>
      <c r="E96" s="52"/>
      <c r="F96" s="52"/>
      <c r="G96" s="52"/>
      <c r="I96" s="53" t="s">
        <v>14</v>
      </c>
      <c r="J96" s="72" t="s">
        <v>61</v>
      </c>
      <c r="K96" s="72"/>
      <c r="L96" s="72"/>
      <c r="O96" s="49"/>
    </row>
    <row r="97" spans="1:15" ht="20.25" customHeight="1">
      <c r="C97" s="31"/>
      <c r="D97" s="31"/>
      <c r="E97" s="31"/>
      <c r="F97" s="31"/>
      <c r="G97" s="31"/>
      <c r="H97" s="61" t="s">
        <v>7</v>
      </c>
      <c r="I97" s="15"/>
      <c r="J97" s="17" t="s">
        <v>8</v>
      </c>
      <c r="K97" s="12"/>
      <c r="N97" s="12"/>
    </row>
    <row r="98" spans="1:15" ht="22.5" customHeight="1">
      <c r="C98" s="31"/>
      <c r="D98" s="31"/>
      <c r="E98" s="31"/>
      <c r="F98" s="31"/>
      <c r="G98" s="31"/>
      <c r="H98" s="61" t="s">
        <v>9</v>
      </c>
      <c r="I98" s="16"/>
      <c r="J98" s="17" t="s">
        <v>10</v>
      </c>
      <c r="K98" s="18"/>
      <c r="L98" s="19"/>
      <c r="M98" s="20"/>
      <c r="N98" s="50" t="str">
        <f>IF(O98&gt;0,O98,"    ")</f>
        <v xml:space="preserve">    </v>
      </c>
      <c r="O98" s="47">
        <f>E95*L98</f>
        <v>0</v>
      </c>
    </row>
    <row r="99" spans="1:15" s="12" customFormat="1" ht="16.5" customHeight="1">
      <c r="A99" s="64"/>
      <c r="B99" s="64"/>
      <c r="C99" s="52"/>
      <c r="D99" s="52"/>
      <c r="E99" s="52"/>
      <c r="F99" s="52"/>
      <c r="G99" s="52"/>
      <c r="H99" s="54"/>
      <c r="O99" s="49"/>
    </row>
    <row r="100" spans="1:15" s="12" customFormat="1">
      <c r="A100" s="64">
        <v>15</v>
      </c>
      <c r="B100" s="64"/>
      <c r="C100" s="30">
        <v>802</v>
      </c>
      <c r="D100" s="30"/>
      <c r="E100" s="30">
        <v>1</v>
      </c>
      <c r="F100" s="30"/>
      <c r="G100" s="30" t="s">
        <v>59</v>
      </c>
      <c r="H100" s="11"/>
      <c r="I100" s="51" t="s">
        <v>78</v>
      </c>
      <c r="J100" s="11"/>
      <c r="O100" s="49"/>
    </row>
    <row r="101" spans="1:15" s="12" customFormat="1">
      <c r="A101" s="64"/>
      <c r="B101" s="64"/>
      <c r="C101" s="52"/>
      <c r="D101" s="52"/>
      <c r="E101" s="52"/>
      <c r="F101" s="52"/>
      <c r="G101" s="52"/>
      <c r="I101" s="53" t="s">
        <v>14</v>
      </c>
      <c r="J101" s="72" t="s">
        <v>61</v>
      </c>
      <c r="K101" s="72"/>
      <c r="L101" s="72"/>
      <c r="O101" s="49"/>
    </row>
    <row r="102" spans="1:15" ht="20.25" customHeight="1">
      <c r="C102" s="31"/>
      <c r="D102" s="31"/>
      <c r="E102" s="31"/>
      <c r="F102" s="31"/>
      <c r="G102" s="31"/>
      <c r="H102" s="14" t="s">
        <v>7</v>
      </c>
      <c r="I102" s="15"/>
      <c r="J102" s="17" t="s">
        <v>8</v>
      </c>
      <c r="K102" s="12"/>
      <c r="N102" s="12"/>
    </row>
    <row r="103" spans="1:15" ht="22.5" customHeight="1">
      <c r="C103" s="31"/>
      <c r="D103" s="31"/>
      <c r="E103" s="31"/>
      <c r="F103" s="31"/>
      <c r="G103" s="31"/>
      <c r="H103" s="14" t="s">
        <v>9</v>
      </c>
      <c r="I103" s="16"/>
      <c r="J103" s="17" t="s">
        <v>10</v>
      </c>
      <c r="K103" s="18"/>
      <c r="L103" s="19"/>
      <c r="M103" s="20"/>
      <c r="N103" s="50" t="str">
        <f>IF(O103&gt;0,O103,"    ")</f>
        <v xml:space="preserve">    </v>
      </c>
      <c r="O103" s="47">
        <f>E100*L103</f>
        <v>0</v>
      </c>
    </row>
    <row r="104" spans="1:15" s="12" customFormat="1" ht="16.5" customHeight="1">
      <c r="A104" s="64"/>
      <c r="B104" s="64"/>
      <c r="C104" s="52"/>
      <c r="D104" s="52"/>
      <c r="E104" s="52"/>
      <c r="F104" s="52"/>
      <c r="G104" s="52"/>
      <c r="H104" s="54"/>
      <c r="O104" s="49"/>
    </row>
    <row r="105" spans="1:15" s="12" customFormat="1" ht="33">
      <c r="A105" s="64">
        <v>16</v>
      </c>
      <c r="B105" s="64"/>
      <c r="C105" s="30">
        <v>803</v>
      </c>
      <c r="D105" s="30"/>
      <c r="E105" s="30">
        <v>1</v>
      </c>
      <c r="F105" s="30"/>
      <c r="G105" s="30" t="s">
        <v>48</v>
      </c>
      <c r="H105" s="21"/>
      <c r="I105" s="51" t="s">
        <v>79</v>
      </c>
      <c r="J105" s="21"/>
      <c r="O105" s="49"/>
    </row>
    <row r="106" spans="1:15" s="12" customFormat="1">
      <c r="A106" s="64"/>
      <c r="B106" s="64"/>
      <c r="C106" s="52"/>
      <c r="D106" s="52"/>
      <c r="E106" s="52"/>
      <c r="F106" s="52"/>
      <c r="G106" s="52"/>
      <c r="I106" s="53" t="s">
        <v>6</v>
      </c>
      <c r="J106" s="72" t="s">
        <v>49</v>
      </c>
      <c r="K106" s="72"/>
      <c r="L106" s="72"/>
      <c r="O106" s="49"/>
    </row>
    <row r="107" spans="1:15" ht="20.25" customHeight="1">
      <c r="C107" s="31"/>
      <c r="D107" s="31"/>
      <c r="E107" s="31"/>
      <c r="F107" s="31"/>
      <c r="G107" s="31"/>
      <c r="H107" s="14" t="s">
        <v>7</v>
      </c>
      <c r="I107" s="15"/>
      <c r="J107" s="12" t="s">
        <v>8</v>
      </c>
      <c r="K107" s="12"/>
      <c r="N107" s="12"/>
    </row>
    <row r="108" spans="1:15" ht="22.5" customHeight="1">
      <c r="C108" s="31"/>
      <c r="D108" s="31"/>
      <c r="E108" s="31"/>
      <c r="F108" s="31"/>
      <c r="G108" s="31"/>
      <c r="H108" s="14" t="s">
        <v>9</v>
      </c>
      <c r="I108" s="16"/>
      <c r="J108" s="12" t="s">
        <v>10</v>
      </c>
      <c r="K108" s="18"/>
      <c r="L108" s="19"/>
      <c r="M108" s="20"/>
      <c r="N108" s="50" t="str">
        <f>IF(O108&gt;0,O108,"    ")</f>
        <v xml:space="preserve">    </v>
      </c>
      <c r="O108" s="47">
        <f>E105*L108</f>
        <v>0</v>
      </c>
    </row>
    <row r="109" spans="1:15" s="12" customFormat="1" ht="16.5" customHeight="1">
      <c r="A109" s="64"/>
      <c r="B109" s="64"/>
      <c r="C109" s="52"/>
      <c r="D109" s="52"/>
      <c r="E109" s="52"/>
      <c r="F109" s="52"/>
      <c r="G109" s="52"/>
      <c r="H109" s="54"/>
      <c r="O109" s="49"/>
    </row>
    <row r="110" spans="1:15" s="12" customFormat="1" ht="33">
      <c r="A110" s="64">
        <v>17</v>
      </c>
      <c r="B110" s="64"/>
      <c r="C110" s="30">
        <v>2000.1</v>
      </c>
      <c r="D110" s="30"/>
      <c r="E110" s="30">
        <v>350</v>
      </c>
      <c r="F110" s="30"/>
      <c r="G110" s="30" t="s">
        <v>58</v>
      </c>
      <c r="H110" s="21"/>
      <c r="I110" s="51" t="s">
        <v>82</v>
      </c>
      <c r="J110" s="21"/>
      <c r="O110" s="49"/>
    </row>
    <row r="111" spans="1:15" s="12" customFormat="1">
      <c r="A111" s="64"/>
      <c r="B111" s="64"/>
      <c r="C111" s="52"/>
      <c r="D111" s="52"/>
      <c r="E111" s="52"/>
      <c r="F111" s="52"/>
      <c r="G111" s="52"/>
      <c r="I111" s="53" t="s">
        <v>6</v>
      </c>
      <c r="J111" s="72" t="s">
        <v>63</v>
      </c>
      <c r="K111" s="72"/>
      <c r="L111" s="72"/>
      <c r="O111" s="49"/>
    </row>
    <row r="112" spans="1:15">
      <c r="C112" s="31"/>
      <c r="D112" s="31"/>
      <c r="E112" s="31"/>
      <c r="F112" s="31"/>
      <c r="G112" s="31"/>
      <c r="H112" s="67" t="s">
        <v>7</v>
      </c>
      <c r="I112" s="15"/>
      <c r="J112" s="12" t="s">
        <v>8</v>
      </c>
      <c r="K112" s="12"/>
      <c r="N112" s="12"/>
    </row>
    <row r="113" spans="1:15" ht="22.5" customHeight="1">
      <c r="C113" s="31"/>
      <c r="D113" s="31"/>
      <c r="E113" s="31"/>
      <c r="F113" s="31"/>
      <c r="G113" s="31"/>
      <c r="H113" s="67" t="s">
        <v>9</v>
      </c>
      <c r="I113" s="16"/>
      <c r="J113" s="12" t="s">
        <v>10</v>
      </c>
      <c r="K113" s="18"/>
      <c r="L113" s="19"/>
      <c r="M113" s="20"/>
      <c r="N113" s="50" t="str">
        <f>IF(O113&gt;0,O113,"    ")</f>
        <v xml:space="preserve">    </v>
      </c>
      <c r="O113" s="47">
        <f>E110*L113</f>
        <v>0</v>
      </c>
    </row>
    <row r="114" spans="1:15" s="12" customFormat="1" ht="16.5" customHeight="1">
      <c r="A114" s="64"/>
      <c r="B114" s="64"/>
      <c r="C114" s="52"/>
      <c r="D114" s="52"/>
      <c r="E114" s="52"/>
      <c r="F114" s="52"/>
      <c r="G114" s="52"/>
      <c r="H114" s="54"/>
      <c r="O114" s="49"/>
    </row>
    <row r="115" spans="1:15" s="12" customFormat="1" ht="33">
      <c r="A115" s="64">
        <v>18</v>
      </c>
      <c r="B115" s="64"/>
      <c r="C115" s="30">
        <v>2000.2</v>
      </c>
      <c r="D115" s="30"/>
      <c r="E115" s="30">
        <v>1500</v>
      </c>
      <c r="F115" s="30"/>
      <c r="G115" s="30" t="s">
        <v>58</v>
      </c>
      <c r="H115" s="21"/>
      <c r="I115" s="51" t="s">
        <v>83</v>
      </c>
      <c r="J115" s="21"/>
      <c r="O115" s="49"/>
    </row>
    <row r="116" spans="1:15" s="12" customFormat="1">
      <c r="A116" s="64"/>
      <c r="B116" s="64"/>
      <c r="C116" s="52"/>
      <c r="D116" s="52"/>
      <c r="E116" s="52"/>
      <c r="F116" s="52"/>
      <c r="G116" s="52"/>
      <c r="I116" s="53" t="s">
        <v>6</v>
      </c>
      <c r="J116" s="72" t="s">
        <v>63</v>
      </c>
      <c r="K116" s="72"/>
      <c r="L116" s="72"/>
      <c r="O116" s="49"/>
    </row>
    <row r="117" spans="1:15">
      <c r="C117" s="31"/>
      <c r="D117" s="31"/>
      <c r="E117" s="31"/>
      <c r="F117" s="31"/>
      <c r="G117" s="31"/>
      <c r="H117" s="67" t="s">
        <v>7</v>
      </c>
      <c r="I117" s="15"/>
      <c r="J117" s="12" t="s">
        <v>8</v>
      </c>
      <c r="K117" s="12"/>
      <c r="N117" s="12"/>
    </row>
    <row r="118" spans="1:15" ht="22.5" customHeight="1">
      <c r="C118" s="31"/>
      <c r="D118" s="31"/>
      <c r="E118" s="31"/>
      <c r="F118" s="31"/>
      <c r="G118" s="31"/>
      <c r="H118" s="67" t="s">
        <v>9</v>
      </c>
      <c r="I118" s="16"/>
      <c r="J118" s="12" t="s">
        <v>10</v>
      </c>
      <c r="K118" s="18"/>
      <c r="L118" s="19"/>
      <c r="M118" s="20"/>
      <c r="N118" s="50" t="str">
        <f>IF(O118&gt;0,O118,"    ")</f>
        <v xml:space="preserve">    </v>
      </c>
      <c r="O118" s="47">
        <f>E115*L118</f>
        <v>0</v>
      </c>
    </row>
    <row r="119" spans="1:15" s="12" customFormat="1" ht="16.5" customHeight="1">
      <c r="A119" s="64"/>
      <c r="B119" s="64"/>
      <c r="C119" s="52"/>
      <c r="D119" s="52"/>
      <c r="E119" s="52"/>
      <c r="F119" s="52"/>
      <c r="G119" s="52"/>
      <c r="H119" s="54"/>
      <c r="O119" s="49"/>
    </row>
    <row r="120" spans="1:15" s="12" customFormat="1">
      <c r="A120" s="64">
        <v>19</v>
      </c>
      <c r="B120" s="64"/>
      <c r="C120" s="30">
        <v>2100</v>
      </c>
      <c r="D120" s="30"/>
      <c r="E120" s="30">
        <v>1</v>
      </c>
      <c r="F120" s="30"/>
      <c r="G120" s="30" t="s">
        <v>48</v>
      </c>
      <c r="H120" s="21"/>
      <c r="I120" s="51" t="s">
        <v>70</v>
      </c>
      <c r="J120" s="21"/>
      <c r="O120" s="49"/>
    </row>
    <row r="121" spans="1:15" s="12" customFormat="1">
      <c r="A121" s="64"/>
      <c r="B121" s="64"/>
      <c r="C121" s="52"/>
      <c r="D121" s="52"/>
      <c r="E121" s="52"/>
      <c r="F121" s="52"/>
      <c r="G121" s="52"/>
      <c r="I121" s="53" t="s">
        <v>6</v>
      </c>
      <c r="J121" s="72" t="s">
        <v>49</v>
      </c>
      <c r="K121" s="72"/>
      <c r="L121" s="72"/>
      <c r="O121" s="49"/>
    </row>
    <row r="122" spans="1:15">
      <c r="C122" s="31"/>
      <c r="D122" s="31"/>
      <c r="E122" s="31"/>
      <c r="F122" s="31"/>
      <c r="G122" s="31"/>
      <c r="H122" s="14" t="s">
        <v>7</v>
      </c>
      <c r="I122" s="15"/>
      <c r="J122" s="12" t="s">
        <v>8</v>
      </c>
      <c r="K122" s="12"/>
      <c r="N122" s="12"/>
    </row>
    <row r="123" spans="1:15" ht="22.5" customHeight="1">
      <c r="C123" s="31"/>
      <c r="D123" s="31"/>
      <c r="E123" s="31"/>
      <c r="F123" s="31"/>
      <c r="G123" s="31"/>
      <c r="H123" s="14" t="s">
        <v>9</v>
      </c>
      <c r="I123" s="16"/>
      <c r="J123" s="12" t="s">
        <v>10</v>
      </c>
      <c r="K123" s="18"/>
      <c r="L123" s="19"/>
      <c r="M123" s="20"/>
      <c r="N123" s="50" t="str">
        <f>IF(O123&gt;0,O123,"    ")</f>
        <v xml:space="preserve">    </v>
      </c>
      <c r="O123" s="47">
        <f>E120*L123</f>
        <v>0</v>
      </c>
    </row>
    <row r="124" spans="1:15" s="12" customFormat="1" ht="16.5" customHeight="1">
      <c r="A124" s="64"/>
      <c r="B124" s="64"/>
      <c r="C124" s="52"/>
      <c r="D124" s="52"/>
      <c r="E124" s="52"/>
      <c r="F124" s="52"/>
      <c r="G124" s="52"/>
      <c r="H124" s="54"/>
      <c r="O124" s="49"/>
    </row>
    <row r="125" spans="1:15" s="12" customFormat="1" ht="33">
      <c r="A125" s="64">
        <v>20</v>
      </c>
      <c r="B125" s="64"/>
      <c r="C125" s="30">
        <v>2200</v>
      </c>
      <c r="D125" s="30"/>
      <c r="E125" s="30">
        <v>1</v>
      </c>
      <c r="F125" s="30"/>
      <c r="G125" s="30" t="s">
        <v>48</v>
      </c>
      <c r="H125" s="21"/>
      <c r="I125" s="51" t="s">
        <v>71</v>
      </c>
      <c r="J125" s="21"/>
      <c r="O125" s="49"/>
    </row>
    <row r="126" spans="1:15" s="12" customFormat="1">
      <c r="A126" s="64"/>
      <c r="B126" s="64"/>
      <c r="C126" s="52"/>
      <c r="D126" s="52"/>
      <c r="E126" s="52"/>
      <c r="F126" s="52"/>
      <c r="G126" s="52"/>
      <c r="I126" s="53" t="s">
        <v>6</v>
      </c>
      <c r="J126" s="72" t="s">
        <v>49</v>
      </c>
      <c r="K126" s="72"/>
      <c r="L126" s="72"/>
      <c r="O126" s="49"/>
    </row>
    <row r="127" spans="1:15" ht="20.25" customHeight="1">
      <c r="C127" s="31"/>
      <c r="D127" s="31"/>
      <c r="E127" s="31"/>
      <c r="F127" s="31"/>
      <c r="G127" s="31"/>
      <c r="H127" s="14" t="s">
        <v>7</v>
      </c>
      <c r="I127" s="15"/>
      <c r="J127" s="12" t="s">
        <v>8</v>
      </c>
      <c r="K127" s="12"/>
      <c r="N127" s="12"/>
    </row>
    <row r="128" spans="1:15" ht="22.5" customHeight="1">
      <c r="C128" s="31"/>
      <c r="D128" s="31"/>
      <c r="E128" s="31"/>
      <c r="F128" s="31"/>
      <c r="G128" s="31"/>
      <c r="H128" s="14" t="s">
        <v>9</v>
      </c>
      <c r="I128" s="16"/>
      <c r="J128" s="12" t="s">
        <v>10</v>
      </c>
      <c r="K128" s="18"/>
      <c r="L128" s="19"/>
      <c r="M128" s="20"/>
      <c r="N128" s="50" t="str">
        <f>IF(O128&gt;0,O128,"    ")</f>
        <v xml:space="preserve">    </v>
      </c>
      <c r="O128" s="47">
        <f>E125*L128</f>
        <v>0</v>
      </c>
    </row>
    <row r="129" spans="1:15" s="12" customFormat="1" ht="16.5" customHeight="1">
      <c r="A129" s="64"/>
      <c r="B129" s="64"/>
      <c r="C129" s="52"/>
      <c r="D129" s="52"/>
      <c r="E129" s="52"/>
      <c r="F129" s="52"/>
      <c r="G129" s="52"/>
      <c r="H129" s="54"/>
      <c r="O129" s="49"/>
    </row>
    <row r="130" spans="1:15" s="12" customFormat="1">
      <c r="A130" s="64">
        <v>21</v>
      </c>
      <c r="B130" s="64"/>
      <c r="C130" s="30">
        <v>2300</v>
      </c>
      <c r="D130" s="30"/>
      <c r="E130" s="30">
        <v>3</v>
      </c>
      <c r="F130" s="30"/>
      <c r="G130" s="30" t="s">
        <v>59</v>
      </c>
      <c r="H130" s="21"/>
      <c r="I130" s="51" t="s">
        <v>84</v>
      </c>
      <c r="J130" s="21"/>
      <c r="O130" s="49"/>
    </row>
    <row r="131" spans="1:15" s="12" customFormat="1">
      <c r="A131" s="64"/>
      <c r="B131" s="64"/>
      <c r="C131" s="52"/>
      <c r="D131" s="52"/>
      <c r="E131" s="52"/>
      <c r="F131" s="52"/>
      <c r="G131" s="52"/>
      <c r="I131" s="53" t="s">
        <v>6</v>
      </c>
      <c r="J131" s="72" t="s">
        <v>61</v>
      </c>
      <c r="K131" s="72"/>
      <c r="L131" s="72"/>
      <c r="O131" s="49"/>
    </row>
    <row r="132" spans="1:15" ht="20.25" customHeight="1">
      <c r="C132" s="31"/>
      <c r="D132" s="31"/>
      <c r="E132" s="31"/>
      <c r="F132" s="31"/>
      <c r="G132" s="31"/>
      <c r="H132" s="67" t="s">
        <v>7</v>
      </c>
      <c r="I132" s="15"/>
      <c r="J132" s="12" t="s">
        <v>8</v>
      </c>
      <c r="K132" s="12"/>
      <c r="N132" s="12"/>
    </row>
    <row r="133" spans="1:15" ht="22.5" customHeight="1">
      <c r="C133" s="31"/>
      <c r="D133" s="31"/>
      <c r="E133" s="31"/>
      <c r="F133" s="31"/>
      <c r="G133" s="31"/>
      <c r="H133" s="67" t="s">
        <v>9</v>
      </c>
      <c r="I133" s="16"/>
      <c r="J133" s="12" t="s">
        <v>10</v>
      </c>
      <c r="K133" s="18"/>
      <c r="L133" s="19"/>
      <c r="M133" s="20"/>
      <c r="N133" s="50" t="str">
        <f>IF(O133&gt;0,O133,"    ")</f>
        <v xml:space="preserve">    </v>
      </c>
      <c r="O133" s="47">
        <f>E130*L133</f>
        <v>0</v>
      </c>
    </row>
    <row r="134" spans="1:15" s="12" customFormat="1" ht="16.5" customHeight="1">
      <c r="A134" s="64"/>
      <c r="B134" s="64"/>
      <c r="C134" s="52"/>
      <c r="D134" s="52"/>
      <c r="E134" s="52"/>
      <c r="F134" s="52"/>
      <c r="G134" s="52"/>
      <c r="H134" s="54"/>
      <c r="O134" s="49"/>
    </row>
    <row r="135" spans="1:15" s="12" customFormat="1" ht="49.5">
      <c r="A135" s="64">
        <v>22</v>
      </c>
      <c r="B135" s="64"/>
      <c r="C135" s="30">
        <v>700</v>
      </c>
      <c r="D135" s="30"/>
      <c r="E135" s="30">
        <v>1</v>
      </c>
      <c r="F135" s="30"/>
      <c r="G135" s="30" t="s">
        <v>48</v>
      </c>
      <c r="H135" s="21"/>
      <c r="I135" s="51" t="s">
        <v>75</v>
      </c>
      <c r="J135" s="21"/>
      <c r="O135" s="49"/>
    </row>
    <row r="136" spans="1:15" s="12" customFormat="1">
      <c r="A136" s="64"/>
      <c r="B136" s="64"/>
      <c r="C136" s="52"/>
      <c r="D136" s="52"/>
      <c r="E136" s="52"/>
      <c r="F136" s="52"/>
      <c r="G136" s="52"/>
      <c r="I136" s="53" t="s">
        <v>6</v>
      </c>
      <c r="J136" s="72" t="s">
        <v>49</v>
      </c>
      <c r="K136" s="72"/>
      <c r="L136" s="72"/>
      <c r="O136" s="49"/>
    </row>
    <row r="137" spans="1:15" ht="20.25" customHeight="1">
      <c r="C137" s="31"/>
      <c r="D137" s="31"/>
      <c r="E137" s="31"/>
      <c r="F137" s="31"/>
      <c r="G137" s="31"/>
      <c r="H137" s="14" t="s">
        <v>7</v>
      </c>
      <c r="I137" s="15"/>
      <c r="J137" s="12" t="s">
        <v>8</v>
      </c>
      <c r="K137" s="12"/>
      <c r="N137" s="12"/>
    </row>
    <row r="138" spans="1:15" ht="22.5" customHeight="1">
      <c r="C138" s="31"/>
      <c r="D138" s="31"/>
      <c r="E138" s="31"/>
      <c r="F138" s="31"/>
      <c r="G138" s="31"/>
      <c r="H138" s="14" t="s">
        <v>9</v>
      </c>
      <c r="I138" s="16"/>
      <c r="J138" s="12" t="s">
        <v>10</v>
      </c>
      <c r="K138" s="18"/>
      <c r="L138" s="19"/>
      <c r="M138" s="20"/>
      <c r="N138" s="50" t="str">
        <f>IF(O138&gt;0,O138,"    ")</f>
        <v xml:space="preserve">    </v>
      </c>
      <c r="O138" s="47">
        <f>E135*L138</f>
        <v>0</v>
      </c>
    </row>
    <row r="139" spans="1:15" s="41" customFormat="1" ht="16.5" customHeight="1">
      <c r="A139" s="66"/>
      <c r="B139" s="66"/>
      <c r="C139" s="38"/>
      <c r="D139" s="38"/>
      <c r="E139" s="38"/>
      <c r="F139" s="38"/>
      <c r="G139" s="38"/>
      <c r="H139" s="39"/>
      <c r="I139" s="40"/>
      <c r="J139" s="42"/>
      <c r="K139" s="42"/>
      <c r="L139" s="40"/>
      <c r="M139" s="40"/>
      <c r="N139" s="40"/>
    </row>
    <row r="140" spans="1:15" s="41" customFormat="1">
      <c r="A140" s="66"/>
      <c r="B140" s="66"/>
      <c r="C140" s="39"/>
      <c r="D140" s="39"/>
      <c r="E140" s="39"/>
      <c r="F140" s="39"/>
      <c r="G140" s="39"/>
      <c r="H140" s="43" t="s">
        <v>11</v>
      </c>
      <c r="I140" s="40"/>
      <c r="J140" s="69"/>
      <c r="K140" s="69"/>
      <c r="L140" s="69"/>
      <c r="M140" s="40"/>
      <c r="N140" s="40"/>
    </row>
    <row r="141" spans="1:15" s="41" customFormat="1">
      <c r="A141" s="66"/>
      <c r="B141" s="66"/>
      <c r="C141" s="39"/>
      <c r="D141" s="39"/>
      <c r="E141" s="39"/>
      <c r="F141" s="39"/>
      <c r="G141" s="39"/>
      <c r="H141" s="43" t="s">
        <v>12</v>
      </c>
      <c r="I141" s="40"/>
      <c r="J141" s="69"/>
      <c r="K141" s="69"/>
      <c r="L141" s="69"/>
      <c r="M141" s="40"/>
      <c r="N141" s="40"/>
    </row>
    <row r="142" spans="1:15" s="41" customFormat="1">
      <c r="A142" s="66"/>
      <c r="B142" s="66"/>
      <c r="C142" s="39"/>
      <c r="D142" s="39"/>
      <c r="E142" s="39"/>
      <c r="F142" s="39"/>
      <c r="G142" s="39"/>
      <c r="H142" s="43" t="s">
        <v>13</v>
      </c>
      <c r="I142" s="40"/>
      <c r="J142" s="69">
        <f>SUM(J140:L141)</f>
        <v>0</v>
      </c>
      <c r="K142" s="69"/>
      <c r="L142" s="69"/>
      <c r="M142" s="40"/>
      <c r="N142" s="40"/>
    </row>
    <row r="143" spans="1:15" s="41" customFormat="1">
      <c r="A143" s="66"/>
      <c r="B143" s="66"/>
      <c r="C143" s="39"/>
      <c r="D143" s="39"/>
      <c r="E143" s="39"/>
      <c r="F143" s="39"/>
      <c r="G143" s="39"/>
      <c r="H143" s="43"/>
      <c r="I143" s="40"/>
      <c r="J143" s="44"/>
      <c r="K143" s="42"/>
      <c r="L143" s="42"/>
      <c r="M143" s="42"/>
      <c r="N143" s="42"/>
    </row>
    <row r="144" spans="1:15" s="41" customFormat="1">
      <c r="A144" s="66"/>
      <c r="B144" s="66"/>
      <c r="C144" s="39"/>
      <c r="D144" s="39"/>
      <c r="E144" s="39"/>
      <c r="F144" s="39"/>
      <c r="G144" s="39"/>
      <c r="H144" s="39"/>
      <c r="I144" s="40"/>
      <c r="J144" s="42"/>
      <c r="K144" s="42"/>
      <c r="L144" s="42"/>
      <c r="M144" s="42"/>
      <c r="N144" s="42"/>
    </row>
    <row r="145" spans="1:14" s="41" customFormat="1">
      <c r="A145" s="66"/>
      <c r="B145" s="66"/>
      <c r="C145" s="40" t="s">
        <v>40</v>
      </c>
      <c r="D145" s="40"/>
      <c r="E145" s="40"/>
      <c r="F145" s="40"/>
      <c r="G145" s="40"/>
      <c r="H145" s="40"/>
      <c r="I145" s="40"/>
      <c r="J145" s="40"/>
      <c r="K145" s="40"/>
      <c r="L145" s="40"/>
      <c r="M145" s="40"/>
      <c r="N145" s="40"/>
    </row>
    <row r="146" spans="1:14" s="41" customFormat="1">
      <c r="A146" s="66"/>
      <c r="B146" s="66"/>
      <c r="C146" s="40"/>
      <c r="D146" s="40"/>
      <c r="E146" s="40"/>
      <c r="F146" s="40"/>
      <c r="G146" s="40"/>
      <c r="H146" s="40"/>
      <c r="I146" s="40"/>
      <c r="J146" s="40"/>
      <c r="K146" s="40"/>
      <c r="L146" s="40"/>
      <c r="M146" s="40"/>
      <c r="N146" s="40"/>
    </row>
    <row r="147" spans="1:14" s="41" customFormat="1" ht="99" customHeight="1">
      <c r="A147" s="66"/>
      <c r="B147" s="66"/>
      <c r="C147" s="73" t="s">
        <v>25</v>
      </c>
      <c r="D147" s="73"/>
      <c r="E147" s="73"/>
      <c r="F147" s="73"/>
      <c r="G147" s="73"/>
      <c r="H147" s="73"/>
      <c r="I147" s="73"/>
      <c r="J147" s="73"/>
      <c r="K147" s="73"/>
      <c r="L147" s="73"/>
      <c r="M147" s="73"/>
      <c r="N147" s="73"/>
    </row>
    <row r="148" spans="1:14" s="41" customFormat="1">
      <c r="A148" s="66"/>
      <c r="B148" s="66"/>
      <c r="C148" s="40"/>
      <c r="D148" s="40"/>
      <c r="E148" s="40"/>
      <c r="F148" s="40"/>
      <c r="G148" s="40"/>
      <c r="H148" s="40"/>
      <c r="I148" s="40"/>
      <c r="J148" s="40"/>
      <c r="K148" s="40"/>
      <c r="L148" s="40"/>
      <c r="M148" s="40"/>
      <c r="N148" s="40"/>
    </row>
    <row r="149" spans="1:14" s="41" customFormat="1">
      <c r="A149" s="66"/>
      <c r="B149" s="66"/>
      <c r="C149" s="40" t="s">
        <v>26</v>
      </c>
      <c r="D149" s="40"/>
      <c r="E149" s="40"/>
      <c r="F149" s="40"/>
      <c r="G149" s="40"/>
      <c r="H149" s="40"/>
      <c r="I149" s="40"/>
      <c r="J149" s="40"/>
      <c r="K149" s="40"/>
      <c r="L149" s="40"/>
      <c r="M149" s="40"/>
      <c r="N149" s="40"/>
    </row>
    <row r="150" spans="1:14" s="41" customFormat="1">
      <c r="A150" s="66"/>
      <c r="B150" s="66"/>
      <c r="C150" s="40"/>
      <c r="D150" s="40"/>
      <c r="E150" s="40"/>
      <c r="F150" s="40"/>
      <c r="G150" s="40"/>
      <c r="H150" s="40"/>
      <c r="I150" s="40"/>
      <c r="J150" s="40"/>
      <c r="K150" s="40"/>
      <c r="L150" s="40"/>
      <c r="M150" s="40"/>
      <c r="N150" s="40"/>
    </row>
    <row r="151" spans="1:14" s="41" customFormat="1">
      <c r="A151" s="66"/>
      <c r="B151" s="66"/>
      <c r="C151" s="74"/>
      <c r="D151" s="74"/>
      <c r="E151" s="74"/>
      <c r="F151" s="74"/>
      <c r="G151" s="74"/>
      <c r="H151" s="74"/>
      <c r="I151" s="40"/>
      <c r="J151" s="71"/>
      <c r="K151" s="71"/>
      <c r="L151" s="71"/>
      <c r="M151" s="71"/>
      <c r="N151" s="71"/>
    </row>
    <row r="152" spans="1:14" s="41" customFormat="1">
      <c r="A152" s="66"/>
      <c r="B152" s="66"/>
      <c r="C152" s="40" t="s">
        <v>27</v>
      </c>
      <c r="D152" s="40"/>
      <c r="E152" s="40"/>
      <c r="F152" s="40"/>
      <c r="G152" s="40"/>
      <c r="H152" s="40"/>
      <c r="I152" s="40"/>
      <c r="J152" s="40"/>
      <c r="K152" s="40"/>
      <c r="L152" s="40"/>
      <c r="M152" s="40"/>
      <c r="N152" s="40"/>
    </row>
    <row r="153" spans="1:14" s="41" customFormat="1">
      <c r="A153" s="66"/>
      <c r="B153" s="66"/>
      <c r="C153" s="40"/>
      <c r="D153" s="40"/>
      <c r="E153" s="40"/>
      <c r="F153" s="40"/>
      <c r="G153" s="40"/>
      <c r="H153" s="40"/>
      <c r="I153" s="40"/>
      <c r="J153" s="40"/>
      <c r="K153" s="40"/>
      <c r="L153" s="40"/>
      <c r="M153" s="40"/>
      <c r="N153" s="40"/>
    </row>
    <row r="154" spans="1:14" s="41" customFormat="1">
      <c r="A154" s="66"/>
      <c r="B154" s="66"/>
      <c r="C154" s="71"/>
      <c r="D154" s="71"/>
      <c r="E154" s="71"/>
      <c r="F154" s="71"/>
      <c r="G154" s="71"/>
      <c r="H154" s="71"/>
      <c r="I154" s="40"/>
      <c r="J154" s="71"/>
      <c r="K154" s="71"/>
      <c r="L154" s="71"/>
      <c r="M154" s="71"/>
      <c r="N154" s="71"/>
    </row>
    <row r="155" spans="1:14" s="41" customFormat="1">
      <c r="A155" s="66"/>
      <c r="B155" s="66"/>
      <c r="C155" s="40" t="s">
        <v>28</v>
      </c>
      <c r="D155" s="40"/>
      <c r="E155" s="40"/>
      <c r="F155" s="40"/>
      <c r="G155" s="40"/>
      <c r="H155" s="40"/>
      <c r="I155" s="40"/>
      <c r="J155" s="40" t="s">
        <v>29</v>
      </c>
      <c r="K155" s="40"/>
      <c r="L155" s="40"/>
      <c r="M155" s="40"/>
      <c r="N155" s="40"/>
    </row>
    <row r="156" spans="1:14" s="41" customFormat="1">
      <c r="A156" s="66"/>
      <c r="B156" s="66"/>
      <c r="C156" s="40"/>
      <c r="D156" s="40"/>
      <c r="E156" s="40"/>
      <c r="F156" s="40"/>
      <c r="G156" s="40"/>
      <c r="H156" s="40"/>
      <c r="I156" s="40"/>
      <c r="J156" s="40"/>
      <c r="K156" s="40"/>
      <c r="L156" s="40"/>
      <c r="M156" s="40"/>
      <c r="N156" s="40"/>
    </row>
    <row r="157" spans="1:14" s="41" customFormat="1">
      <c r="A157" s="66"/>
      <c r="B157" s="66"/>
      <c r="C157" s="71"/>
      <c r="D157" s="71"/>
      <c r="E157" s="71"/>
      <c r="F157" s="71"/>
      <c r="G157" s="71"/>
      <c r="H157" s="71"/>
      <c r="I157" s="40"/>
      <c r="J157" s="71"/>
      <c r="K157" s="71"/>
      <c r="L157" s="71"/>
      <c r="M157" s="71"/>
      <c r="N157" s="71"/>
    </row>
    <row r="158" spans="1:14" s="41" customFormat="1">
      <c r="A158" s="66"/>
      <c r="B158" s="66"/>
      <c r="C158" s="40" t="s">
        <v>30</v>
      </c>
      <c r="D158" s="40"/>
      <c r="E158" s="40"/>
      <c r="F158" s="40"/>
      <c r="G158" s="40"/>
      <c r="H158" s="40"/>
      <c r="I158" s="40"/>
      <c r="J158" s="40" t="s">
        <v>31</v>
      </c>
      <c r="K158" s="40"/>
      <c r="L158" s="40"/>
      <c r="M158" s="40"/>
      <c r="N158" s="40"/>
    </row>
    <row r="159" spans="1:14" s="41" customFormat="1">
      <c r="A159" s="66"/>
      <c r="B159" s="66"/>
      <c r="C159" s="40"/>
      <c r="D159" s="40"/>
      <c r="E159" s="40"/>
      <c r="F159" s="40"/>
      <c r="G159" s="40"/>
      <c r="H159" s="40"/>
      <c r="I159" s="40"/>
      <c r="J159" s="40"/>
      <c r="K159" s="40"/>
      <c r="L159" s="40"/>
      <c r="M159" s="40"/>
      <c r="N159" s="40"/>
    </row>
    <row r="160" spans="1:14" s="41" customFormat="1">
      <c r="A160" s="66"/>
      <c r="B160" s="66"/>
      <c r="C160" s="71"/>
      <c r="D160" s="71"/>
      <c r="E160" s="71"/>
      <c r="F160" s="71"/>
      <c r="G160" s="71"/>
      <c r="H160" s="71"/>
      <c r="I160" s="40"/>
      <c r="J160" s="40"/>
      <c r="K160" s="40"/>
      <c r="L160" s="40"/>
      <c r="M160" s="40"/>
      <c r="N160" s="40"/>
    </row>
    <row r="161" spans="1:14" s="41" customFormat="1">
      <c r="A161" s="66"/>
      <c r="B161" s="66"/>
      <c r="C161" s="40" t="s">
        <v>32</v>
      </c>
      <c r="D161" s="40"/>
      <c r="E161" s="40"/>
      <c r="F161" s="40"/>
      <c r="G161" s="40"/>
      <c r="H161" s="40"/>
      <c r="I161" s="40"/>
      <c r="J161" s="40"/>
      <c r="K161" s="40"/>
      <c r="L161" s="40"/>
      <c r="M161" s="40"/>
      <c r="N161" s="40"/>
    </row>
    <row r="162" spans="1:14">
      <c r="C162" s="34"/>
      <c r="D162" s="34"/>
      <c r="E162" s="34"/>
      <c r="F162" s="34"/>
      <c r="G162" s="34"/>
      <c r="H162" s="34"/>
      <c r="I162" s="34"/>
      <c r="J162" s="34"/>
      <c r="K162" s="34"/>
      <c r="L162" s="34"/>
      <c r="M162" s="34"/>
      <c r="N162" s="34"/>
    </row>
    <row r="163" spans="1:14">
      <c r="C163" s="70"/>
      <c r="D163" s="70"/>
      <c r="E163" s="70"/>
      <c r="F163" s="70"/>
      <c r="G163" s="70"/>
      <c r="H163" s="70"/>
      <c r="I163" s="34"/>
      <c r="J163" s="68"/>
      <c r="K163" s="68"/>
      <c r="L163" s="68"/>
      <c r="M163" s="68"/>
      <c r="N163" s="68"/>
    </row>
    <row r="164" spans="1:14">
      <c r="C164" s="33" t="s">
        <v>33</v>
      </c>
      <c r="D164" s="34"/>
      <c r="E164" s="33"/>
      <c r="F164" s="33"/>
      <c r="G164" s="33"/>
      <c r="H164" s="33"/>
      <c r="I164" s="33"/>
      <c r="J164" s="33" t="s">
        <v>34</v>
      </c>
      <c r="K164" s="33"/>
      <c r="L164" s="33"/>
      <c r="M164" s="33"/>
      <c r="N164" s="33"/>
    </row>
    <row r="165" spans="1:14">
      <c r="C165" s="33"/>
      <c r="D165" s="34"/>
      <c r="E165" s="33"/>
      <c r="F165" s="33"/>
      <c r="G165" s="33"/>
      <c r="H165" s="33"/>
      <c r="I165" s="33"/>
      <c r="J165" s="33" t="s">
        <v>35</v>
      </c>
      <c r="K165" s="33"/>
      <c r="L165" s="33"/>
      <c r="M165" s="33"/>
      <c r="N165" s="33"/>
    </row>
    <row r="166" spans="1:14">
      <c r="C166" s="33"/>
      <c r="D166" s="34"/>
      <c r="E166" s="33"/>
      <c r="F166" s="33"/>
      <c r="G166" s="33"/>
      <c r="H166" s="33"/>
      <c r="I166" s="33"/>
      <c r="J166" s="33"/>
      <c r="K166" s="33"/>
      <c r="L166" s="33"/>
      <c r="M166" s="33"/>
      <c r="N166" s="33"/>
    </row>
    <row r="167" spans="1:14">
      <c r="C167" s="33"/>
      <c r="D167" s="34"/>
      <c r="E167" s="33"/>
      <c r="F167" s="33"/>
      <c r="G167" s="33"/>
      <c r="H167" s="33"/>
      <c r="I167" s="33"/>
      <c r="J167" s="33"/>
      <c r="K167" s="33"/>
      <c r="L167" s="33"/>
      <c r="M167" s="33"/>
      <c r="N167" s="33"/>
    </row>
  </sheetData>
  <sheetProtection algorithmName="SHA-512" hashValue="jCh3NYRLSmY6MyKiH7sVHzwhtoS2KHac0jhduXwacF4B8Zr14PMsOOlfkZA4yOljyHB04KqX63dw8jr9ePaByg==" saltValue="5QSo01n69rCXi+Sqd6abyw==" spinCount="100000" sheet="1" selectLockedCells="1"/>
  <mergeCells count="59">
    <mergeCell ref="J101:L101"/>
    <mergeCell ref="J61:L61"/>
    <mergeCell ref="J41:L41"/>
    <mergeCell ref="K18:N18"/>
    <mergeCell ref="J31:L31"/>
    <mergeCell ref="J96:L96"/>
    <mergeCell ref="J66:L66"/>
    <mergeCell ref="J91:L91"/>
    <mergeCell ref="J81:L81"/>
    <mergeCell ref="J86:L86"/>
    <mergeCell ref="J71:L71"/>
    <mergeCell ref="J76:L76"/>
    <mergeCell ref="C25:H25"/>
    <mergeCell ref="J25:N25"/>
    <mergeCell ref="J56:L56"/>
    <mergeCell ref="J24:N24"/>
    <mergeCell ref="J23:N23"/>
    <mergeCell ref="J36:L36"/>
    <mergeCell ref="J46:L46"/>
    <mergeCell ref="J51:L51"/>
    <mergeCell ref="C12:N12"/>
    <mergeCell ref="C14:N14"/>
    <mergeCell ref="C23:H23"/>
    <mergeCell ref="C24:H24"/>
    <mergeCell ref="C13:N13"/>
    <mergeCell ref="C19:G19"/>
    <mergeCell ref="H19:N19"/>
    <mergeCell ref="C22:N22"/>
    <mergeCell ref="C20:L20"/>
    <mergeCell ref="D16:I16"/>
    <mergeCell ref="J16:M16"/>
    <mergeCell ref="C17:N17"/>
    <mergeCell ref="C18:E18"/>
    <mergeCell ref="F18:J18"/>
    <mergeCell ref="C1:N1"/>
    <mergeCell ref="H3:N3"/>
    <mergeCell ref="H9:I9"/>
    <mergeCell ref="H5:I5"/>
    <mergeCell ref="H7:I7"/>
    <mergeCell ref="J106:L106"/>
    <mergeCell ref="J121:L121"/>
    <mergeCell ref="J126:L126"/>
    <mergeCell ref="J136:L136"/>
    <mergeCell ref="C157:H157"/>
    <mergeCell ref="J157:N157"/>
    <mergeCell ref="C147:N147"/>
    <mergeCell ref="C151:H151"/>
    <mergeCell ref="J151:N151"/>
    <mergeCell ref="C154:H154"/>
    <mergeCell ref="J154:N154"/>
    <mergeCell ref="J141:L141"/>
    <mergeCell ref="J111:L111"/>
    <mergeCell ref="J116:L116"/>
    <mergeCell ref="J131:L131"/>
    <mergeCell ref="J163:N163"/>
    <mergeCell ref="J142:L142"/>
    <mergeCell ref="J140:L140"/>
    <mergeCell ref="C163:H163"/>
    <mergeCell ref="C160:H160"/>
  </mergeCells>
  <conditionalFormatting sqref="I30">
    <cfRule type="containsBlanks" dxfId="27" priority="94" stopIfTrue="1">
      <formula>LEN(TRIM(I30))=0</formula>
    </cfRule>
  </conditionalFormatting>
  <conditionalFormatting sqref="C30 E30 G30 J31 I32:I33 L33">
    <cfRule type="containsBlanks" dxfId="26" priority="93" stopIfTrue="1">
      <formula>LEN(TRIM(C30))=0</formula>
    </cfRule>
  </conditionalFormatting>
  <conditionalFormatting sqref="J140:L142">
    <cfRule type="containsBlanks" dxfId="25" priority="92" stopIfTrue="1">
      <formula>LEN(TRIM(J140))=0</formula>
    </cfRule>
  </conditionalFormatting>
  <conditionalFormatting sqref="H3:N3 H5:I5 H7:I7 H9:I9">
    <cfRule type="containsBlanks" dxfId="24" priority="91" stopIfTrue="1">
      <formula>LEN(TRIM(H3))=0</formula>
    </cfRule>
  </conditionalFormatting>
  <conditionalFormatting sqref="C13:N13">
    <cfRule type="containsBlanks" dxfId="23" priority="90" stopIfTrue="1">
      <formula>LEN(TRIM(C13))=0</formula>
    </cfRule>
  </conditionalFormatting>
  <conditionalFormatting sqref="C154:H154 J151:N151 J154:N154 J157:N157 C157:H157 C160:H160">
    <cfRule type="containsBlanks" dxfId="22" priority="89" stopIfTrue="1">
      <formula>LEN(TRIM(C151))=0</formula>
    </cfRule>
  </conditionalFormatting>
  <conditionalFormatting sqref="C163:H163 J163:N163">
    <cfRule type="containsBlanks" dxfId="21" priority="82" stopIfTrue="1">
      <formula>LEN(TRIM(C163))=0</formula>
    </cfRule>
  </conditionalFormatting>
  <conditionalFormatting sqref="C35 E35 G35 I35 J36:L36 I37:I38 L38 I40 J41:L41 G40 E40 C40 I42:I43 L43">
    <cfRule type="containsBlanks" dxfId="20" priority="59" stopIfTrue="1">
      <formula>LEN(TRIM(C35))=0</formula>
    </cfRule>
  </conditionalFormatting>
  <conditionalFormatting sqref="C50 E50 G50 I50 J51:L51 I52:I53 L53 I55 G55 E55 C55 J56:L56 I57:I58 L58 L63 J61:L61 I62:I63 I60 G60 E60 C60">
    <cfRule type="containsBlanks" dxfId="19" priority="58" stopIfTrue="1">
      <formula>LEN(TRIM(C50))=0</formula>
    </cfRule>
  </conditionalFormatting>
  <conditionalFormatting sqref="C70 E70 G70 I70 J71:L71 I72:I73 L73 I75 G75 E75 C75 J76:L76 I77:I78 L78 I80 G80 E80 C80 J81:L81 I82:I83 L83 I85 G85 E85 C85 J86:L86 I87:I88 L88">
    <cfRule type="containsBlanks" dxfId="18" priority="57" stopIfTrue="1">
      <formula>LEN(TRIM(C70))=0</formula>
    </cfRule>
  </conditionalFormatting>
  <conditionalFormatting sqref="C100 E100 G100 I100 J101:L101 I102:I103 L103 I105 G105 E105 C105 J106:L106 I107:I108 L108 I120 G120 E120 C120 J121:L121 I122:I123 L123">
    <cfRule type="containsBlanks" dxfId="17" priority="56" stopIfTrue="1">
      <formula>LEN(TRIM(C100))=0</formula>
    </cfRule>
  </conditionalFormatting>
  <conditionalFormatting sqref="I45 G45 E45 C45 J46:L46 I47:I48 L48">
    <cfRule type="containsBlanks" dxfId="16" priority="44" stopIfTrue="1">
      <formula>LEN(TRIM(C45))=0</formula>
    </cfRule>
  </conditionalFormatting>
  <conditionalFormatting sqref="C65 E65 G65 I65 J66:L66 I67:I68 L68">
    <cfRule type="containsBlanks" dxfId="15" priority="43" stopIfTrue="1">
      <formula>LEN(TRIM(C65))=0</formula>
    </cfRule>
  </conditionalFormatting>
  <conditionalFormatting sqref="I90 G90 E90 C90 J91:L91 I92:I93 L93">
    <cfRule type="containsBlanks" dxfId="14" priority="42" stopIfTrue="1">
      <formula>LEN(TRIM(C90))=0</formula>
    </cfRule>
  </conditionalFormatting>
  <conditionalFormatting sqref="I125 G125 E125 C125 J126:L126 I127:I128 L128">
    <cfRule type="containsBlanks" dxfId="13" priority="41" stopIfTrue="1">
      <formula>LEN(TRIM(C125))=0</formula>
    </cfRule>
  </conditionalFormatting>
  <conditionalFormatting sqref="I135 G135 E135 C135 J136:L136 I137:I138 L138">
    <cfRule type="containsBlanks" dxfId="12" priority="40" stopIfTrue="1">
      <formula>LEN(TRIM(C135))=0</formula>
    </cfRule>
  </conditionalFormatting>
  <conditionalFormatting sqref="C19:G19">
    <cfRule type="containsBlanks" dxfId="11" priority="25" stopIfTrue="1">
      <formula>LEN(TRIM(C19))=0</formula>
    </cfRule>
  </conditionalFormatting>
  <conditionalFormatting sqref="F18:J18">
    <cfRule type="containsBlanks" dxfId="10" priority="18" stopIfTrue="1">
      <formula>LEN(TRIM(F18))=0</formula>
    </cfRule>
  </conditionalFormatting>
  <conditionalFormatting sqref="C23:H25">
    <cfRule type="containsBlanks" dxfId="9" priority="17" stopIfTrue="1">
      <formula>LEN(TRIM(C23))=0</formula>
    </cfRule>
  </conditionalFormatting>
  <conditionalFormatting sqref="J23:N25">
    <cfRule type="containsBlanks" dxfId="8" priority="16" stopIfTrue="1">
      <formula>LEN(TRIM(J23))=0</formula>
    </cfRule>
  </conditionalFormatting>
  <conditionalFormatting sqref="C95 E95 G95 I95 J96:L96 I97:I98 L98">
    <cfRule type="containsBlanks" dxfId="7" priority="7" stopIfTrue="1">
      <formula>LEN(TRIM(C95))=0</formula>
    </cfRule>
  </conditionalFormatting>
  <conditionalFormatting sqref="I110 G110 E110 C110 J111:L111 I112:I113 L113">
    <cfRule type="containsBlanks" dxfId="6" priority="3" stopIfTrue="1">
      <formula>LEN(TRIM(C110))=0</formula>
    </cfRule>
  </conditionalFormatting>
  <conditionalFormatting sqref="I115 G115 E115 C115 J116:L116 I117:I118 L118">
    <cfRule type="containsBlanks" dxfId="5" priority="2" stopIfTrue="1">
      <formula>LEN(TRIM(C115))=0</formula>
    </cfRule>
  </conditionalFormatting>
  <conditionalFormatting sqref="I130 G130 E130 C130 J131:L131 I132:I133 L133">
    <cfRule type="containsBlanks" dxfId="4" priority="1" stopIfTrue="1">
      <formula>LEN(TRIM(C130))=0</formula>
    </cfRule>
  </conditionalFormatting>
  <hyperlinks>
    <hyperlink ref="F18" r:id="rId1"/>
  </hyperlinks>
  <pageMargins left="0.55000000000000004" right="0.49" top="0.75" bottom="0.75" header="0.3" footer="0.3"/>
  <pageSetup scale="84" fitToHeight="0" orientation="portrait" blackAndWhite="1" r:id="rId2"/>
  <headerFooter>
    <oddFooter>&amp;L&amp;"Times New Roman,Regular"00300-9-2015&amp;C&amp;"Times New Roman,Regular"Page &amp;P of &amp;N&amp;R&amp;"Times New Roman,Regular"Bid Form</oddFooter>
  </headerFooter>
  <rowBreaks count="3" manualBreakCount="3">
    <brk id="43" max="13" man="1"/>
    <brk id="73" max="13" man="1"/>
    <brk id="108" max="13" man="1"/>
  </rowBreaks>
  <ignoredErrors>
    <ignoredError sqref="J142" unlockedFormula="1"/>
  </ignoredError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pageSetUpPr fitToPage="1"/>
  </sheetPr>
  <dimension ref="A1:M29"/>
  <sheetViews>
    <sheetView view="pageBreakPreview" zoomScaleSheetLayoutView="100" workbookViewId="0">
      <selection activeCell="L8" sqref="L8"/>
    </sheetView>
  </sheetViews>
  <sheetFormatPr defaultColWidth="8.85546875" defaultRowHeight="16.5"/>
  <cols>
    <col min="1" max="1" width="6.42578125" style="1" customWidth="1"/>
    <col min="2" max="2" width="0.85546875" style="2" customWidth="1"/>
    <col min="3" max="3" width="9.42578125" style="1" customWidth="1"/>
    <col min="4" max="4" width="0.85546875" style="1" customWidth="1"/>
    <col min="5" max="5" width="8.140625" style="1" customWidth="1"/>
    <col min="6" max="6" width="4.28515625" style="1" bestFit="1" customWidth="1"/>
    <col min="7" max="7" width="33" style="1" customWidth="1"/>
    <col min="8" max="8" width="6.42578125" style="1" customWidth="1"/>
    <col min="9" max="9" width="1.140625" style="1" customWidth="1"/>
    <col min="10" max="10" width="12.7109375" style="1" bestFit="1" customWidth="1"/>
    <col min="11" max="11" width="0.85546875" style="1" customWidth="1"/>
    <col min="12" max="12" width="15.7109375" style="1" bestFit="1" customWidth="1"/>
    <col min="13" max="13" width="13.140625" style="41" bestFit="1" customWidth="1"/>
    <col min="14" max="16384" width="8.85546875" style="1"/>
  </cols>
  <sheetData>
    <row r="1" spans="1:13" ht="16.5" customHeight="1">
      <c r="A1" s="31"/>
      <c r="B1" s="31"/>
      <c r="C1" s="31"/>
      <c r="D1" s="31"/>
      <c r="E1" s="31"/>
      <c r="F1" s="3"/>
      <c r="H1" s="12"/>
      <c r="I1" s="12"/>
    </row>
    <row r="2" spans="1:13" ht="16.5" customHeight="1">
      <c r="A2" s="31"/>
      <c r="B2" s="31"/>
      <c r="C2" s="31"/>
      <c r="D2" s="31"/>
      <c r="E2" s="31"/>
      <c r="F2" s="3"/>
      <c r="G2" s="1" t="s">
        <v>38</v>
      </c>
      <c r="H2" s="35">
        <v>22</v>
      </c>
      <c r="I2" s="32" t="s">
        <v>39</v>
      </c>
      <c r="J2" s="98" t="str">
        <f>IF(M2&gt;0,M2,"        ")</f>
        <v xml:space="preserve">        </v>
      </c>
      <c r="K2" s="98"/>
      <c r="L2" s="98"/>
      <c r="M2" s="47">
        <f>SUM('Bid Form'!N33:N138)</f>
        <v>0</v>
      </c>
    </row>
    <row r="3" spans="1:13" ht="16.5" customHeight="1">
      <c r="A3" s="31"/>
      <c r="B3" s="31"/>
      <c r="C3" s="31"/>
      <c r="D3" s="31"/>
      <c r="E3" s="31"/>
      <c r="F3" s="3"/>
      <c r="H3" s="12"/>
      <c r="I3" s="12"/>
    </row>
    <row r="4" spans="1:13">
      <c r="A4" s="3"/>
      <c r="B4" s="4"/>
      <c r="C4" s="3"/>
      <c r="D4" s="3"/>
      <c r="E4" s="3"/>
      <c r="F4" s="25" t="s">
        <v>11</v>
      </c>
      <c r="H4" s="97"/>
      <c r="I4" s="97"/>
      <c r="J4" s="97"/>
    </row>
    <row r="5" spans="1:13">
      <c r="A5" s="3"/>
      <c r="B5" s="4"/>
      <c r="C5" s="3"/>
      <c r="D5" s="3"/>
      <c r="E5" s="3"/>
      <c r="F5" s="25" t="s">
        <v>12</v>
      </c>
      <c r="H5" s="94"/>
      <c r="I5" s="94"/>
      <c r="J5" s="94"/>
    </row>
    <row r="6" spans="1:13">
      <c r="A6" s="3"/>
      <c r="B6" s="4"/>
      <c r="C6" s="3"/>
      <c r="D6" s="3"/>
      <c r="E6" s="3"/>
      <c r="F6" s="25" t="s">
        <v>13</v>
      </c>
      <c r="H6" s="95" t="str">
        <f>IF(M6&gt;0,M6,"         ")</f>
        <v xml:space="preserve">         </v>
      </c>
      <c r="I6" s="95"/>
      <c r="J6" s="95"/>
      <c r="M6" s="47">
        <f>SUM(H4:J5)</f>
        <v>0</v>
      </c>
    </row>
    <row r="7" spans="1:13">
      <c r="A7" s="3"/>
      <c r="B7" s="4"/>
      <c r="C7" s="3"/>
      <c r="D7" s="3"/>
      <c r="E7" s="3"/>
      <c r="F7" s="25"/>
      <c r="H7" s="26"/>
      <c r="I7" s="12"/>
      <c r="J7" s="12"/>
      <c r="K7" s="12"/>
      <c r="L7" s="12"/>
    </row>
    <row r="8" spans="1:13">
      <c r="A8" s="3"/>
      <c r="B8" s="4"/>
      <c r="C8" s="3"/>
      <c r="D8" s="3"/>
      <c r="E8" s="3"/>
      <c r="F8" s="3"/>
      <c r="H8" s="12"/>
      <c r="I8" s="12"/>
      <c r="J8" s="12"/>
      <c r="K8" s="12"/>
      <c r="L8" s="12"/>
    </row>
    <row r="9" spans="1:13">
      <c r="A9" s="1" t="s">
        <v>36</v>
      </c>
    </row>
    <row r="11" spans="1:13" ht="99" customHeight="1">
      <c r="A11" s="78" t="s">
        <v>25</v>
      </c>
      <c r="B11" s="78"/>
      <c r="C11" s="78"/>
      <c r="D11" s="78"/>
      <c r="E11" s="78"/>
      <c r="F11" s="78"/>
      <c r="G11" s="78"/>
      <c r="H11" s="78"/>
      <c r="I11" s="78"/>
      <c r="J11" s="78"/>
      <c r="K11" s="78"/>
      <c r="L11" s="78"/>
    </row>
    <row r="13" spans="1:13">
      <c r="A13" s="1" t="s">
        <v>26</v>
      </c>
    </row>
    <row r="15" spans="1:13">
      <c r="A15" s="93"/>
      <c r="B15" s="93"/>
      <c r="C15" s="93"/>
      <c r="D15" s="93"/>
      <c r="E15" s="93"/>
      <c r="F15" s="93"/>
      <c r="H15" s="96"/>
      <c r="I15" s="96"/>
      <c r="J15" s="96"/>
      <c r="K15" s="96"/>
      <c r="L15" s="96"/>
    </row>
    <row r="16" spans="1:13">
      <c r="A16" s="1" t="s">
        <v>27</v>
      </c>
    </row>
    <row r="18" spans="1:12">
      <c r="A18" s="96"/>
      <c r="B18" s="96"/>
      <c r="C18" s="96"/>
      <c r="D18" s="96"/>
      <c r="E18" s="96"/>
      <c r="F18" s="96"/>
      <c r="H18" s="96"/>
      <c r="I18" s="96"/>
      <c r="J18" s="96"/>
      <c r="K18" s="96"/>
      <c r="L18" s="96"/>
    </row>
    <row r="19" spans="1:12">
      <c r="A19" s="1" t="s">
        <v>28</v>
      </c>
      <c r="H19" s="1" t="s">
        <v>29</v>
      </c>
    </row>
    <row r="21" spans="1:12">
      <c r="A21" s="96"/>
      <c r="B21" s="96"/>
      <c r="C21" s="96"/>
      <c r="D21" s="96"/>
      <c r="E21" s="96"/>
      <c r="F21" s="96"/>
      <c r="H21" s="96"/>
      <c r="I21" s="96"/>
      <c r="J21" s="96"/>
      <c r="K21" s="96"/>
      <c r="L21" s="96"/>
    </row>
    <row r="22" spans="1:12">
      <c r="A22" s="1" t="s">
        <v>30</v>
      </c>
      <c r="H22" s="1" t="s">
        <v>31</v>
      </c>
    </row>
    <row r="24" spans="1:12">
      <c r="A24" s="96"/>
      <c r="B24" s="96"/>
      <c r="C24" s="96"/>
      <c r="D24" s="96"/>
      <c r="E24" s="96"/>
      <c r="F24" s="96"/>
    </row>
    <row r="25" spans="1:12">
      <c r="A25" s="1" t="s">
        <v>32</v>
      </c>
    </row>
    <row r="27" spans="1:12">
      <c r="A27" s="92"/>
      <c r="B27" s="92"/>
      <c r="C27" s="92"/>
      <c r="D27" s="92"/>
      <c r="E27" s="92"/>
      <c r="F27" s="92"/>
      <c r="H27" s="93"/>
      <c r="I27" s="93"/>
      <c r="J27" s="93"/>
      <c r="K27" s="93"/>
      <c r="L27" s="93"/>
    </row>
    <row r="28" spans="1:12">
      <c r="A28" s="1" t="s">
        <v>33</v>
      </c>
      <c r="H28" s="1" t="s">
        <v>34</v>
      </c>
    </row>
    <row r="29" spans="1:12">
      <c r="H29" s="1" t="s">
        <v>35</v>
      </c>
    </row>
  </sheetData>
  <sheetProtection algorithmName="SHA-512" hashValue="o2zGVF0VEq+1BjFWZm13GqxvWxvoGSZupaSRaBFE/2XY93UOaH9vcZAgIcFb2ky0XUdUKLY/d8YR7R3QKWTRdw==" saltValue="lxjRLZ1JU6ytP+tF9gL2sQ==" spinCount="100000" sheet="1" objects="1" scenarios="1"/>
  <mergeCells count="14">
    <mergeCell ref="H4:J4"/>
    <mergeCell ref="J2:L2"/>
    <mergeCell ref="A21:F21"/>
    <mergeCell ref="H21:L21"/>
    <mergeCell ref="A24:F24"/>
    <mergeCell ref="A27:F27"/>
    <mergeCell ref="H27:L27"/>
    <mergeCell ref="H5:J5"/>
    <mergeCell ref="H6:J6"/>
    <mergeCell ref="A11:L11"/>
    <mergeCell ref="A15:F15"/>
    <mergeCell ref="H15:L15"/>
    <mergeCell ref="A18:F18"/>
    <mergeCell ref="H18:L18"/>
  </mergeCells>
  <conditionalFormatting sqref="H4:J6">
    <cfRule type="containsBlanks" dxfId="3" priority="39" stopIfTrue="1">
      <formula>LEN(TRIM(H4))=0</formula>
    </cfRule>
  </conditionalFormatting>
  <conditionalFormatting sqref="A18:F18 H15:L15 H18:L18 H21:L21 A21:F21 A24:F24">
    <cfRule type="containsBlanks" dxfId="2" priority="35" stopIfTrue="1">
      <formula>LEN(TRIM(A15))=0</formula>
    </cfRule>
  </conditionalFormatting>
  <conditionalFormatting sqref="A27:F27 H27:L27">
    <cfRule type="containsBlanks" dxfId="1" priority="34" stopIfTrue="1">
      <formula>LEN(TRIM(A27))=0</formula>
    </cfRule>
  </conditionalFormatting>
  <conditionalFormatting sqref="H2">
    <cfRule type="containsBlanks" dxfId="0" priority="41" stopIfTrue="1">
      <formula>LEN(TRIM(H2))=0</formula>
    </cfRule>
  </conditionalFormatting>
  <pageMargins left="0.55000000000000004" right="0.49" top="0.75" bottom="0.75" header="0.3" footer="0.3"/>
  <pageSetup scale="95" fitToHeight="0" orientation="portrait" blackAndWhite="1" r:id="rId1"/>
  <headerFooter>
    <oddFooter>&amp;L&amp;"Times New Roman,Regular"00200-9-2015&amp;C&amp;"Times New Roman,Regular"Page &amp;P of &amp;N&amp;R&amp;"Times New Roman,Regular"Bid Form</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Bid Form</vt:lpstr>
      <vt:lpstr>Last Page</vt:lpstr>
      <vt:lpstr>'Bid Form'!Print_Area</vt:lpstr>
      <vt:lpstr>'Last Page'!Print_Area</vt:lpstr>
      <vt:lpstr>'Bid Form'!Print_Titles</vt:lpstr>
    </vt:vector>
  </TitlesOfParts>
  <Company>City of Round Rock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cjustice</dc:creator>
  <cp:lastModifiedBy>Administrator</cp:lastModifiedBy>
  <cp:lastPrinted>2017-05-16T15:06:46Z</cp:lastPrinted>
  <dcterms:created xsi:type="dcterms:W3CDTF">2012-06-11T21:36:57Z</dcterms:created>
  <dcterms:modified xsi:type="dcterms:W3CDTF">2017-05-23T18:37:12Z</dcterms:modified>
</cp:coreProperties>
</file>