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roundrocktexas.sharepoint.com/sites/FIN-FinDiv/Division Files/Transparency Stars/Debt/FY 2025/"/>
    </mc:Choice>
  </mc:AlternateContent>
  <xr:revisionPtr revIDLastSave="68" documentId="8_{F6860D3C-A3A9-4E57-A653-3339B64E56D0}" xr6:coauthVersionLast="47" xr6:coauthVersionMax="47" xr10:uidLastSave="{A578EC51-E99D-4B2B-BA6D-6AD796527B6A}"/>
  <workbookProtection workbookAlgorithmName="SHA-512" workbookHashValue="3IwxIfnAQDPue2rIt6rK1M0qFyn4/RYTVODqYTcpvXL508593Fh+KPGCNYRvZcppZCWr8IapdcOpZvbi8kSpbw==" workbookSaltValue="kqOgzQjxEZIXhn7LrDsrWw==" workbookSpinCount="100000" lockStructure="1"/>
  <bookViews>
    <workbookView xWindow="2190" yWindow="2445" windowWidth="21600" windowHeight="11295" xr2:uid="{00000000-000D-0000-FFFF-FFFF00000000}"/>
  </bookViews>
  <sheets>
    <sheet name="Sheet1" sheetId="1" r:id="rId1"/>
  </sheets>
  <definedNames>
    <definedName name="_xlnm.Print_Area" localSheetId="0">Sheet1!$A$1:$E$9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D7" i="1"/>
  <c r="G6" i="1"/>
  <c r="C7" i="1"/>
  <c r="D6" i="1"/>
  <c r="C6" i="1"/>
  <c r="E6" i="1" s="1"/>
  <c r="E3" i="1"/>
  <c r="D4" i="1"/>
  <c r="D5" i="1"/>
  <c r="E5" i="1" s="1"/>
  <c r="E7" i="1" l="1"/>
  <c r="C4" i="1"/>
  <c r="E4" i="1" s="1"/>
</calcChain>
</file>

<file path=xl/sharedStrings.xml><?xml version="1.0" encoding="utf-8"?>
<sst xmlns="http://schemas.openxmlformats.org/spreadsheetml/2006/main" count="8" uniqueCount="8">
  <si>
    <t>Total Outstanding Debt</t>
  </si>
  <si>
    <t>Fiscal Year</t>
  </si>
  <si>
    <t>Tax-        Supported Debt</t>
  </si>
  <si>
    <t>Revenue-Supported Debt</t>
  </si>
  <si>
    <t>TOTAL</t>
  </si>
  <si>
    <t>Leases and Subscription Based Info Tech Arrangements</t>
  </si>
  <si>
    <t>*</t>
  </si>
  <si>
    <t>*  Requirement to report as debt effective 9/30/2022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</si>
</sst>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2" xfId="0" applyBorder="1"/>
    <xf numFmtId="41" fontId="0" fillId="0" borderId="3" xfId="2" applyNumberFormat="1" applyFont="1" applyBorder="1"/>
    <xf numFmtId="0" fontId="0" fillId="0" borderId="7" xfId="0" applyBorder="1"/>
    <xf numFmtId="164" fontId="0" fillId="0" borderId="8" xfId="1" applyNumberFormat="1" applyFont="1" applyBorder="1"/>
    <xf numFmtId="164" fontId="0" fillId="0" borderId="0" xfId="1" applyNumberFormat="1" applyFont="1" applyFill="1" applyBorder="1"/>
    <xf numFmtId="41" fontId="0" fillId="0" borderId="0" xfId="2" applyNumberFormat="1" applyFont="1" applyFill="1" applyBorder="1"/>
    <xf numFmtId="0" fontId="2" fillId="0" borderId="9" xfId="0" applyFont="1" applyBorder="1"/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164" fontId="0" fillId="0" borderId="1" xfId="1" applyNumberFormat="1" applyFont="1" applyFill="1" applyBorder="1"/>
    <xf numFmtId="0" fontId="4" fillId="0" borderId="0" xfId="0" applyFont="1"/>
    <xf numFmtId="164" fontId="0" fillId="0" borderId="13" xfId="1" applyNumberFormat="1" applyFont="1" applyFill="1" applyBorder="1"/>
    <xf numFmtId="0" fontId="2" fillId="0" borderId="15" xfId="0" applyFont="1" applyBorder="1" applyAlignment="1">
      <alignment horizontal="center" wrapText="1"/>
    </xf>
    <xf numFmtId="164" fontId="0" fillId="0" borderId="17" xfId="1" applyNumberFormat="1" applyFont="1" applyFill="1" applyBorder="1"/>
    <xf numFmtId="164" fontId="0" fillId="0" borderId="18" xfId="1" applyNumberFormat="1" applyFont="1" applyFill="1" applyBorder="1"/>
    <xf numFmtId="164" fontId="0" fillId="0" borderId="16" xfId="1" applyNumberFormat="1" applyFont="1" applyBorder="1" applyAlignment="1">
      <alignment horizontal="center"/>
    </xf>
    <xf numFmtId="0" fontId="5" fillId="0" borderId="0" xfId="0" quotePrefix="1" applyFont="1"/>
    <xf numFmtId="41" fontId="0" fillId="0" borderId="19" xfId="2" applyNumberFormat="1" applyFont="1" applyBorder="1"/>
    <xf numFmtId="165" fontId="0" fillId="0" borderId="0" xfId="2" applyNumberFormat="1" applyFont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workbookViewId="0">
      <selection activeCell="J10" sqref="J10"/>
    </sheetView>
  </sheetViews>
  <sheetFormatPr defaultRowHeight="15" x14ac:dyDescent="0.25"/>
  <cols>
    <col min="1" max="1" width="10.28515625" bestFit="1" customWidth="1"/>
    <col min="2" max="5" width="14.7109375" customWidth="1"/>
    <col min="6" max="6" width="14.5703125" customWidth="1"/>
    <col min="7" max="7" width="14.28515625" hidden="1" customWidth="1"/>
  </cols>
  <sheetData>
    <row r="1" spans="1:7" ht="21.75" thickBot="1" x14ac:dyDescent="0.4">
      <c r="A1" s="21" t="s">
        <v>0</v>
      </c>
      <c r="B1" s="22"/>
      <c r="C1" s="22"/>
      <c r="D1" s="23"/>
      <c r="E1" s="24"/>
      <c r="G1" s="12"/>
    </row>
    <row r="2" spans="1:7" ht="75" x14ac:dyDescent="0.25">
      <c r="A2" s="7" t="s">
        <v>1</v>
      </c>
      <c r="B2" s="8" t="s">
        <v>2</v>
      </c>
      <c r="C2" s="8" t="s">
        <v>3</v>
      </c>
      <c r="D2" s="14" t="s">
        <v>5</v>
      </c>
      <c r="E2" s="9" t="s">
        <v>4</v>
      </c>
    </row>
    <row r="3" spans="1:7" x14ac:dyDescent="0.25">
      <c r="A3" s="3">
        <v>2021</v>
      </c>
      <c r="B3" s="4">
        <v>282374069</v>
      </c>
      <c r="C3" s="4">
        <v>119600000</v>
      </c>
      <c r="D3" s="17" t="s">
        <v>6</v>
      </c>
      <c r="E3" s="2">
        <f>B3+C3</f>
        <v>401974069</v>
      </c>
    </row>
    <row r="4" spans="1:7" x14ac:dyDescent="0.25">
      <c r="A4" s="1">
        <v>2022</v>
      </c>
      <c r="B4" s="11">
        <v>319512040</v>
      </c>
      <c r="C4" s="11">
        <f>113085000+27000000</f>
        <v>140085000</v>
      </c>
      <c r="D4" s="15">
        <f>402579+595562+133411</f>
        <v>1131552</v>
      </c>
      <c r="E4" s="2">
        <f>B4+C4+D4</f>
        <v>460728592</v>
      </c>
    </row>
    <row r="5" spans="1:7" x14ac:dyDescent="0.25">
      <c r="A5" s="1">
        <v>2023</v>
      </c>
      <c r="B5" s="11">
        <v>298620837</v>
      </c>
      <c r="C5" s="11">
        <v>132615000</v>
      </c>
      <c r="D5" s="15">
        <f>503368+53074+6786699</f>
        <v>7343141</v>
      </c>
      <c r="E5" s="2">
        <f>B5+C5+D5</f>
        <v>438578978</v>
      </c>
    </row>
    <row r="6" spans="1:7" x14ac:dyDescent="0.25">
      <c r="A6" s="1">
        <v>2024</v>
      </c>
      <c r="B6" s="11">
        <v>325710000</v>
      </c>
      <c r="C6" s="11">
        <f>458614683-325710000</f>
        <v>132904683</v>
      </c>
      <c r="D6" s="15">
        <f>297692+5320586+466955</f>
        <v>6085233</v>
      </c>
      <c r="E6" s="2">
        <f>B6+C6+D6</f>
        <v>464699916</v>
      </c>
      <c r="G6" s="20">
        <f>297692+5320586+466955</f>
        <v>6085233</v>
      </c>
    </row>
    <row r="7" spans="1:7" ht="15.75" thickBot="1" x14ac:dyDescent="0.3">
      <c r="A7" s="10">
        <v>2025</v>
      </c>
      <c r="B7" s="13">
        <v>418660000</v>
      </c>
      <c r="C7" s="13">
        <f>119715000+4186643</f>
        <v>123901643</v>
      </c>
      <c r="D7" s="16">
        <f>2901744+8606648+502994</f>
        <v>12011386</v>
      </c>
      <c r="E7" s="19">
        <f>B7+C7+D7</f>
        <v>554573029</v>
      </c>
      <c r="G7" s="20">
        <f>2901744+8606648+502994</f>
        <v>12011386</v>
      </c>
    </row>
    <row r="8" spans="1:7" x14ac:dyDescent="0.25">
      <c r="A8" s="18" t="s">
        <v>7</v>
      </c>
      <c r="B8" s="5"/>
      <c r="C8" s="5"/>
      <c r="D8" s="5"/>
      <c r="E8" s="6"/>
    </row>
  </sheetData>
  <mergeCells count="1">
    <mergeCell ref="A1:E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17F271CE5E004CA351383BD96CAC3F" ma:contentTypeVersion="19" ma:contentTypeDescription="Create a new document." ma:contentTypeScope="" ma:versionID="7e07e41e44b6d9893cb93ac9fadc2aa1">
  <xsd:schema xmlns:xsd="http://www.w3.org/2001/XMLSchema" xmlns:xs="http://www.w3.org/2001/XMLSchema" xmlns:p="http://schemas.microsoft.com/office/2006/metadata/properties" xmlns:ns1="http://schemas.microsoft.com/sharepoint/v3" xmlns:ns2="5b1acadb-21fe-49d4-9115-06a8879e7081" xmlns:ns3="53c91f86-9685-4093-a492-6a5ff9ec6193" xmlns:ns4="42b4d396-253e-4f3e-a9a9-94dca28b00ba" targetNamespace="http://schemas.microsoft.com/office/2006/metadata/properties" ma:root="true" ma:fieldsID="f9e3ffc08476b0c06cfed8b8e3b54b51" ns1:_="" ns2:_="" ns3:_="" ns4:_="">
    <xsd:import namespace="http://schemas.microsoft.com/sharepoint/v3"/>
    <xsd:import namespace="5b1acadb-21fe-49d4-9115-06a8879e7081"/>
    <xsd:import namespace="53c91f86-9685-4093-a492-6a5ff9ec6193"/>
    <xsd:import namespace="42b4d396-253e-4f3e-a9a9-94dca28b00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acadb-21fe-49d4-9115-06a8879e70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8affcb8-ac74-4065-8a9b-1a096d3821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91f86-9685-4093-a492-6a5ff9ec619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b4d396-253e-4f3e-a9a9-94dca28b00ba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ebdfc1a-bc9e-4d34-b8a3-de7d19dd0e39}" ma:internalName="TaxCatchAll" ma:showField="CatchAllData" ma:web="53c91f86-9685-4093-a492-6a5ff9ec61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42b4d396-253e-4f3e-a9a9-94dca28b00ba" xsi:nil="true"/>
    <lcf76f155ced4ddcb4097134ff3c332f xmlns="5b1acadb-21fe-49d4-9115-06a8879e708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E8B0C9-B0F9-4B5D-A97F-B741BC5F01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b1acadb-21fe-49d4-9115-06a8879e7081"/>
    <ds:schemaRef ds:uri="53c91f86-9685-4093-a492-6a5ff9ec6193"/>
    <ds:schemaRef ds:uri="42b4d396-253e-4f3e-a9a9-94dca28b00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A185B2-299F-4A50-A150-09543DB1465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2b4d396-253e-4f3e-a9a9-94dca28b00ba"/>
    <ds:schemaRef ds:uri="5b1acadb-21fe-49d4-9115-06a8879e7081"/>
  </ds:schemaRefs>
</ds:datastoreItem>
</file>

<file path=customXml/itemProps3.xml><?xml version="1.0" encoding="utf-8"?>
<ds:datastoreItem xmlns:ds="http://schemas.openxmlformats.org/officeDocument/2006/customXml" ds:itemID="{71433E8D-EF5F-44DB-A024-DA5989058C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Haines</dc:creator>
  <cp:keywords/>
  <dc:description/>
  <cp:lastModifiedBy>Tam Tran</cp:lastModifiedBy>
  <cp:revision/>
  <cp:lastPrinted>2026-02-05T20:20:36Z</cp:lastPrinted>
  <dcterms:created xsi:type="dcterms:W3CDTF">2017-05-22T22:24:02Z</dcterms:created>
  <dcterms:modified xsi:type="dcterms:W3CDTF">2026-02-25T18:28:52Z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0x0101003E17F271CE5E004CA351383BD96CAC3F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